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4\Заводской\"/>
    </mc:Choice>
  </mc:AlternateContent>
  <xr:revisionPtr revIDLastSave="0" documentId="13_ncr:1_{ED564D95-1FB4-4C70-A7F5-45A1E2B28C3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 январь" sheetId="8" r:id="rId1"/>
    <sheet name="12-18 лет январь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9" l="1"/>
  <c r="G3" i="9"/>
  <c r="G4" i="8" l="1"/>
  <c r="G3" i="8"/>
  <c r="C47" i="8" l="1"/>
  <c r="C39" i="8"/>
  <c r="G47" i="8" l="1"/>
  <c r="G30" i="9" l="1"/>
  <c r="D177" i="9" l="1"/>
  <c r="E177" i="9"/>
  <c r="F177" i="9"/>
  <c r="G177" i="9"/>
  <c r="C177" i="9"/>
  <c r="D168" i="8"/>
  <c r="E168" i="8"/>
  <c r="F168" i="8"/>
  <c r="G168" i="8"/>
  <c r="C168" i="8"/>
  <c r="D143" i="8" l="1"/>
  <c r="E143" i="8"/>
  <c r="F143" i="8"/>
  <c r="G143" i="8"/>
  <c r="C143" i="8"/>
  <c r="G195" i="9" l="1"/>
  <c r="F195" i="9"/>
  <c r="E195" i="9"/>
  <c r="D195" i="9"/>
  <c r="C195" i="9"/>
  <c r="G192" i="9"/>
  <c r="F192" i="9"/>
  <c r="E192" i="9"/>
  <c r="D192" i="9"/>
  <c r="C192" i="9"/>
  <c r="G183" i="9"/>
  <c r="F183" i="9"/>
  <c r="E183" i="9"/>
  <c r="D183" i="9"/>
  <c r="C183" i="9"/>
  <c r="G174" i="9"/>
  <c r="F174" i="9"/>
  <c r="E174" i="9"/>
  <c r="D174" i="9"/>
  <c r="C174" i="9"/>
  <c r="G166" i="9"/>
  <c r="F166" i="9"/>
  <c r="E166" i="9"/>
  <c r="D166" i="9"/>
  <c r="C166" i="9"/>
  <c r="G160" i="9"/>
  <c r="F160" i="9"/>
  <c r="E160" i="9"/>
  <c r="D160" i="9"/>
  <c r="C160" i="9"/>
  <c r="G157" i="9"/>
  <c r="F157" i="9"/>
  <c r="E157" i="9"/>
  <c r="D157" i="9"/>
  <c r="C157" i="9"/>
  <c r="G150" i="9"/>
  <c r="F150" i="9"/>
  <c r="E150" i="9"/>
  <c r="D150" i="9"/>
  <c r="C150" i="9"/>
  <c r="G141" i="9"/>
  <c r="F141" i="9"/>
  <c r="E141" i="9"/>
  <c r="D141" i="9"/>
  <c r="C141" i="9"/>
  <c r="G138" i="9"/>
  <c r="F138" i="9"/>
  <c r="E138" i="9"/>
  <c r="D138" i="9"/>
  <c r="C138" i="9"/>
  <c r="G129" i="9"/>
  <c r="F129" i="9"/>
  <c r="E129" i="9"/>
  <c r="E142" i="9" s="1"/>
  <c r="D129" i="9"/>
  <c r="C129" i="9"/>
  <c r="G122" i="9"/>
  <c r="F122" i="9"/>
  <c r="E122" i="9"/>
  <c r="D122" i="9"/>
  <c r="C122" i="9"/>
  <c r="G119" i="9"/>
  <c r="F119" i="9"/>
  <c r="E119" i="9"/>
  <c r="D119" i="9"/>
  <c r="C119" i="9"/>
  <c r="G111" i="9"/>
  <c r="F111" i="9"/>
  <c r="E111" i="9"/>
  <c r="D111" i="9"/>
  <c r="C111" i="9"/>
  <c r="G105" i="9"/>
  <c r="F105" i="9"/>
  <c r="E105" i="9"/>
  <c r="D105" i="9"/>
  <c r="C105" i="9"/>
  <c r="G102" i="9"/>
  <c r="F102" i="9"/>
  <c r="E102" i="9"/>
  <c r="D102" i="9"/>
  <c r="C102" i="9"/>
  <c r="G95" i="9"/>
  <c r="F95" i="9"/>
  <c r="E95" i="9"/>
  <c r="D95" i="9"/>
  <c r="C95" i="9"/>
  <c r="G89" i="9"/>
  <c r="F89" i="9"/>
  <c r="E89" i="9"/>
  <c r="D89" i="9"/>
  <c r="C89" i="9"/>
  <c r="G86" i="9"/>
  <c r="F86" i="9"/>
  <c r="E86" i="9"/>
  <c r="D86" i="9"/>
  <c r="C86" i="9"/>
  <c r="G79" i="9"/>
  <c r="F79" i="9"/>
  <c r="E79" i="9"/>
  <c r="D79" i="9"/>
  <c r="C79" i="9"/>
  <c r="G70" i="9"/>
  <c r="F70" i="9"/>
  <c r="E70" i="9"/>
  <c r="D70" i="9"/>
  <c r="C70" i="9"/>
  <c r="G67" i="9"/>
  <c r="F67" i="9"/>
  <c r="E67" i="9"/>
  <c r="D67" i="9"/>
  <c r="C67" i="9"/>
  <c r="G58" i="9"/>
  <c r="F58" i="9"/>
  <c r="E58" i="9"/>
  <c r="D58" i="9"/>
  <c r="C58" i="9"/>
  <c r="G52" i="9"/>
  <c r="F52" i="9"/>
  <c r="E52" i="9"/>
  <c r="D52" i="9"/>
  <c r="C52" i="9"/>
  <c r="G49" i="9"/>
  <c r="F49" i="9"/>
  <c r="E49" i="9"/>
  <c r="D49" i="9"/>
  <c r="C49" i="9"/>
  <c r="G40" i="9"/>
  <c r="F40" i="9"/>
  <c r="E40" i="9"/>
  <c r="D40" i="9"/>
  <c r="C40" i="9"/>
  <c r="G33" i="9"/>
  <c r="F33" i="9"/>
  <c r="E33" i="9"/>
  <c r="D33" i="9"/>
  <c r="C33" i="9"/>
  <c r="F30" i="9"/>
  <c r="E30" i="9"/>
  <c r="D30" i="9"/>
  <c r="D34" i="9" s="1"/>
  <c r="C30" i="9"/>
  <c r="G21" i="9"/>
  <c r="F21" i="9"/>
  <c r="E21" i="9"/>
  <c r="D21" i="9"/>
  <c r="C21" i="9"/>
  <c r="G185" i="8"/>
  <c r="F185" i="8"/>
  <c r="E185" i="8"/>
  <c r="D185" i="8"/>
  <c r="C185" i="8"/>
  <c r="G182" i="8"/>
  <c r="F182" i="8"/>
  <c r="E182" i="8"/>
  <c r="D182" i="8"/>
  <c r="C182" i="8"/>
  <c r="G174" i="8"/>
  <c r="F174" i="8"/>
  <c r="E174" i="8"/>
  <c r="D174" i="8"/>
  <c r="C174" i="8"/>
  <c r="G165" i="8"/>
  <c r="F165" i="8"/>
  <c r="E165" i="8"/>
  <c r="D165" i="8"/>
  <c r="C165" i="8"/>
  <c r="G158" i="8"/>
  <c r="F158" i="8"/>
  <c r="E158" i="8"/>
  <c r="D158" i="8"/>
  <c r="C158" i="8"/>
  <c r="G152" i="8"/>
  <c r="F152" i="8"/>
  <c r="E152" i="8"/>
  <c r="D152" i="8"/>
  <c r="C152" i="8"/>
  <c r="G149" i="8"/>
  <c r="F149" i="8"/>
  <c r="E149" i="8"/>
  <c r="D149" i="8"/>
  <c r="C149" i="8"/>
  <c r="G134" i="8"/>
  <c r="F134" i="8"/>
  <c r="E134" i="8"/>
  <c r="D134" i="8"/>
  <c r="C134" i="8"/>
  <c r="G131" i="8"/>
  <c r="F131" i="8"/>
  <c r="E131" i="8"/>
  <c r="D131" i="8"/>
  <c r="C131" i="8"/>
  <c r="G123" i="8"/>
  <c r="F123" i="8"/>
  <c r="E123" i="8"/>
  <c r="D123" i="8"/>
  <c r="C123" i="8"/>
  <c r="G116" i="8"/>
  <c r="F116" i="8"/>
  <c r="E116" i="8"/>
  <c r="D116" i="8"/>
  <c r="C116" i="8"/>
  <c r="G113" i="8"/>
  <c r="F113" i="8"/>
  <c r="E113" i="8"/>
  <c r="D113" i="8"/>
  <c r="C113" i="8"/>
  <c r="G106" i="8"/>
  <c r="F106" i="8"/>
  <c r="E106" i="8"/>
  <c r="D106" i="8"/>
  <c r="C106" i="8"/>
  <c r="G100" i="8"/>
  <c r="F100" i="8"/>
  <c r="E100" i="8"/>
  <c r="D100" i="8"/>
  <c r="C100" i="8"/>
  <c r="G97" i="8"/>
  <c r="F97" i="8"/>
  <c r="E97" i="8"/>
  <c r="D97" i="8"/>
  <c r="C97" i="8"/>
  <c r="G91" i="8"/>
  <c r="F91" i="8"/>
  <c r="E91" i="8"/>
  <c r="D91" i="8"/>
  <c r="C91" i="8"/>
  <c r="G85" i="8"/>
  <c r="F85" i="8"/>
  <c r="E85" i="8"/>
  <c r="D85" i="8"/>
  <c r="C85" i="8"/>
  <c r="G82" i="8"/>
  <c r="F82" i="8"/>
  <c r="E82" i="8"/>
  <c r="D82" i="8"/>
  <c r="C82" i="8"/>
  <c r="G76" i="8"/>
  <c r="F76" i="8"/>
  <c r="E76" i="8"/>
  <c r="D76" i="8"/>
  <c r="C76" i="8"/>
  <c r="G67" i="8"/>
  <c r="F67" i="8"/>
  <c r="E67" i="8"/>
  <c r="D67" i="8"/>
  <c r="C67" i="8"/>
  <c r="G64" i="8"/>
  <c r="F64" i="8"/>
  <c r="E64" i="8"/>
  <c r="D64" i="8"/>
  <c r="C64" i="8"/>
  <c r="G56" i="8"/>
  <c r="F56" i="8"/>
  <c r="E56" i="8"/>
  <c r="D56" i="8"/>
  <c r="C56" i="8"/>
  <c r="G50" i="8"/>
  <c r="F50" i="8"/>
  <c r="E50" i="8"/>
  <c r="D50" i="8"/>
  <c r="C50" i="8"/>
  <c r="F47" i="8"/>
  <c r="E47" i="8"/>
  <c r="D47" i="8"/>
  <c r="G39" i="8"/>
  <c r="F39" i="8"/>
  <c r="E39" i="8"/>
  <c r="D39" i="8"/>
  <c r="G32" i="8"/>
  <c r="F32" i="8"/>
  <c r="E32" i="8"/>
  <c r="D32" i="8"/>
  <c r="C32" i="8"/>
  <c r="G29" i="8"/>
  <c r="F29" i="8"/>
  <c r="E29" i="8"/>
  <c r="D29" i="8"/>
  <c r="C29" i="8"/>
  <c r="G21" i="8"/>
  <c r="F21" i="8"/>
  <c r="E21" i="8"/>
  <c r="D21" i="8"/>
  <c r="C21" i="8"/>
  <c r="D71" i="9" l="1"/>
  <c r="G71" i="9"/>
  <c r="F178" i="9"/>
  <c r="C33" i="8"/>
  <c r="F90" i="9"/>
  <c r="G106" i="9"/>
  <c r="D142" i="9"/>
  <c r="D68" i="8"/>
  <c r="C197" i="8"/>
  <c r="E53" i="9"/>
  <c r="D123" i="9"/>
  <c r="C53" i="9"/>
  <c r="D106" i="9"/>
  <c r="E196" i="9"/>
  <c r="F34" i="9"/>
  <c r="C196" i="9"/>
  <c r="C106" i="9"/>
  <c r="E71" i="9"/>
  <c r="E123" i="9"/>
  <c r="E106" i="9"/>
  <c r="F205" i="9"/>
  <c r="E178" i="9"/>
  <c r="C186" i="8"/>
  <c r="D186" i="8"/>
  <c r="D204" i="9"/>
  <c r="G205" i="9"/>
  <c r="G90" i="9"/>
  <c r="F106" i="9"/>
  <c r="C123" i="9"/>
  <c r="F123" i="9"/>
  <c r="E204" i="9"/>
  <c r="C34" i="9"/>
  <c r="E90" i="9"/>
  <c r="G123" i="9"/>
  <c r="F204" i="9"/>
  <c r="C71" i="9"/>
  <c r="G178" i="9"/>
  <c r="G204" i="9"/>
  <c r="E34" i="9"/>
  <c r="G53" i="9"/>
  <c r="D53" i="9"/>
  <c r="C178" i="9"/>
  <c r="C205" i="9"/>
  <c r="C90" i="9"/>
  <c r="E161" i="9"/>
  <c r="D178" i="9"/>
  <c r="D196" i="9"/>
  <c r="G34" i="9"/>
  <c r="F53" i="9"/>
  <c r="F71" i="9"/>
  <c r="D90" i="9"/>
  <c r="E205" i="9"/>
  <c r="D161" i="9"/>
  <c r="D199" i="8"/>
  <c r="D51" i="8"/>
  <c r="D33" i="8"/>
  <c r="E135" i="8"/>
  <c r="G169" i="8"/>
  <c r="E186" i="8"/>
  <c r="F33" i="8"/>
  <c r="D101" i="8"/>
  <c r="D86" i="8"/>
  <c r="F198" i="8"/>
  <c r="G33" i="8"/>
  <c r="G51" i="8"/>
  <c r="G68" i="8"/>
  <c r="G86" i="8"/>
  <c r="G101" i="8"/>
  <c r="G198" i="8"/>
  <c r="C199" i="8"/>
  <c r="F51" i="8"/>
  <c r="F68" i="8"/>
  <c r="F86" i="8"/>
  <c r="F101" i="8"/>
  <c r="E153" i="8"/>
  <c r="D169" i="8"/>
  <c r="F186" i="8"/>
  <c r="E199" i="8"/>
  <c r="C51" i="8"/>
  <c r="C68" i="8"/>
  <c r="C86" i="8"/>
  <c r="C101" i="8"/>
  <c r="F169" i="8"/>
  <c r="C198" i="8"/>
  <c r="F199" i="8"/>
  <c r="D198" i="8"/>
  <c r="G199" i="8"/>
  <c r="E33" i="8"/>
  <c r="E51" i="8"/>
  <c r="E68" i="8"/>
  <c r="E86" i="8"/>
  <c r="E101" i="8"/>
  <c r="E198" i="8"/>
  <c r="E169" i="8"/>
  <c r="F197" i="8"/>
  <c r="C142" i="9"/>
  <c r="F203" i="9"/>
  <c r="C161" i="9"/>
  <c r="F161" i="9"/>
  <c r="G161" i="9"/>
  <c r="E203" i="9"/>
  <c r="C203" i="9"/>
  <c r="G142" i="9"/>
  <c r="D203" i="9"/>
  <c r="G203" i="9"/>
  <c r="F142" i="9"/>
  <c r="G153" i="8"/>
  <c r="D153" i="8"/>
  <c r="C153" i="8"/>
  <c r="F153" i="8"/>
  <c r="G135" i="8"/>
  <c r="E197" i="8"/>
  <c r="D135" i="8"/>
  <c r="G197" i="8"/>
  <c r="C135" i="8"/>
  <c r="F135" i="8"/>
  <c r="F196" i="9"/>
  <c r="C169" i="8"/>
  <c r="G186" i="8"/>
  <c r="G196" i="9"/>
  <c r="D205" i="9"/>
  <c r="C204" i="9"/>
  <c r="D197" i="8"/>
  <c r="C187" i="8" l="1"/>
  <c r="C188" i="8" s="1"/>
  <c r="C197" i="9"/>
  <c r="C198" i="9" s="1"/>
  <c r="E197" i="9"/>
  <c r="E198" i="9" s="1"/>
  <c r="G197" i="9"/>
  <c r="G198" i="9" s="1"/>
  <c r="D197" i="9"/>
  <c r="D198" i="9" s="1"/>
  <c r="E187" i="8"/>
  <c r="E188" i="8" s="1"/>
  <c r="G187" i="8"/>
  <c r="G188" i="8" s="1"/>
  <c r="D187" i="8"/>
  <c r="D188" i="8" s="1"/>
  <c r="F197" i="9"/>
  <c r="F198" i="9" s="1"/>
  <c r="F187" i="8"/>
  <c r="F188" i="8" s="1"/>
</calcChain>
</file>

<file path=xl/sharedStrings.xml><?xml version="1.0" encoding="utf-8"?>
<sst xmlns="http://schemas.openxmlformats.org/spreadsheetml/2006/main" count="565" uniqueCount="169">
  <si>
    <t>СОГЛАСОВАНО</t>
  </si>
  <si>
    <t>УТВЕРЖДАЮ</t>
  </si>
  <si>
    <t xml:space="preserve">                                                        (должность)</t>
  </si>
  <si>
    <t>(должность)</t>
  </si>
  <si>
    <t xml:space="preserve">                                                                   (ФИО)</t>
  </si>
  <si>
    <t>(ФИО)</t>
  </si>
  <si>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</si>
  <si>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</si>
  <si>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</si>
  <si>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</si>
  <si>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</si>
  <si>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</si>
  <si>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</si>
  <si>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</si>
  <si>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</si>
  <si>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</si>
  <si>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</si>
  <si>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</si>
  <si>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</si>
  <si>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</si>
  <si>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</si>
  <si>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</si>
  <si>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</si>
  <si>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</si>
  <si>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</si>
  <si>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</si>
  <si>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</si>
  <si>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</si>
  <si>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</si>
  <si>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</si>
  <si>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</si>
  <si>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</si>
  <si>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</si>
  <si>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</si>
  <si>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</si>
  <si>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</si>
  <si>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</si>
  <si>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</si>
  <si>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</si>
  <si>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</si>
  <si>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</si>
  <si>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</si>
  <si>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</si>
  <si>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</si>
  <si>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</si>
  <si>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</si>
  <si>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</si>
  <si>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Свекольник</t>
  </si>
  <si>
    <t xml:space="preserve">Биточки рыбные </t>
  </si>
  <si>
    <t>345.2</t>
  </si>
  <si>
    <t>Соус томатный</t>
  </si>
  <si>
    <t>Каша пшеничная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</si>
  <si>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</si>
  <si>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</si>
  <si>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</si>
  <si>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</si>
  <si>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</si>
  <si>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>Запеканка из творога (с соусом)</t>
  </si>
  <si>
    <t>Плюшка новомосковская</t>
  </si>
  <si>
    <t>511.2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</si>
  <si>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</si>
  <si>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</si>
  <si>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</si>
  <si>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</si>
  <si>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</si>
  <si>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</si>
  <si>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</t>
  </si>
  <si>
    <t>РЦ 10.86.</t>
  </si>
  <si>
    <t>Кисломолочный продукт</t>
  </si>
  <si>
    <t>Пирожки печеные из дрожжевого теста с капустой и яйцом</t>
  </si>
  <si>
    <t>454.4</t>
  </si>
  <si>
    <t>День 4</t>
  </si>
  <si>
    <t>Каша из хлопьев овсяных "Геркулес" жидкая</t>
  </si>
  <si>
    <t>Батон нарезной</t>
  </si>
  <si>
    <t>Масло сливочное</t>
  </si>
  <si>
    <t>Сыр твердый порциями</t>
  </si>
  <si>
    <t>Печенье</t>
  </si>
  <si>
    <t>Чай с лимоном и сахаром</t>
  </si>
  <si>
    <t>Суп картофельный с бобовыми на курином бульоне</t>
  </si>
  <si>
    <t>144.1</t>
  </si>
  <si>
    <t>Рагу из птицы</t>
  </si>
  <si>
    <t>Сок фруктовый, плодовый, ягодный</t>
  </si>
  <si>
    <t>Рогалик со сгущенкой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</si>
  <si>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</si>
  <si>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</si>
  <si>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</si>
  <si>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</si>
  <si>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сахаром</t>
  </si>
  <si>
    <t>494.1</t>
  </si>
  <si>
    <t>Щи из свежей капусты с картофелем на мясном бульоне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</si>
  <si>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</si>
  <si>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</si>
  <si>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</si>
  <si>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</si>
  <si>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</si>
  <si>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</si>
  <si>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</si>
  <si>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</si>
  <si>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</si>
  <si>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</si>
  <si>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</si>
  <si>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</si>
  <si>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б/н</t>
  </si>
  <si>
    <t>Спагетти  отварные с маслом</t>
  </si>
  <si>
    <t>Брецель</t>
  </si>
  <si>
    <t>День 7</t>
  </si>
  <si>
    <t>Омлет с брокколи</t>
  </si>
  <si>
    <t>Пирог морковный</t>
  </si>
  <si>
    <t>День 8</t>
  </si>
  <si>
    <t>Каша пшенная молочная жидкая</t>
  </si>
  <si>
    <t xml:space="preserve">Булочка дорожная </t>
  </si>
  <si>
    <t>Рассольник ленинградский на курином бульоне</t>
  </si>
  <si>
    <t>134.1</t>
  </si>
  <si>
    <t>Жаркое из птицы</t>
  </si>
  <si>
    <t>Пирожки печеные из сдобного теста с повидлом</t>
  </si>
  <si>
    <t>День 9</t>
  </si>
  <si>
    <t>Булочка школьная</t>
  </si>
  <si>
    <t>Чай яблочно-вишневый</t>
  </si>
  <si>
    <t>494.2</t>
  </si>
  <si>
    <t>Бефстроганов из кур</t>
  </si>
  <si>
    <t>Рис отварной</t>
  </si>
  <si>
    <t>Крендель сахарный</t>
  </si>
  <si>
    <t>День 10</t>
  </si>
  <si>
    <t>Суп молочный с макаронными изделиями</t>
  </si>
  <si>
    <t>Булочка ванильная</t>
  </si>
  <si>
    <t>Голубцы ленивые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</si>
  <si>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</si>
  <si>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</si>
  <si>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</si>
  <si>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</si>
  <si>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Выход, гр.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</si>
  <si>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</si>
  <si>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</si>
  <si>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</si>
  <si>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</si>
  <si>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</si>
  <si>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</si>
  <si>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</si>
  <si>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</si>
  <si>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</si>
  <si>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</si>
  <si>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</si>
  <si>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</si>
  <si>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</si>
  <si>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</si>
  <si>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</si>
  <si>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</si>
  <si>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</si>
  <si>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</si>
  <si>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Икра кабачковая (промышленного производства)</t>
  </si>
  <si>
    <t>Морковь отварная</t>
  </si>
  <si>
    <t>Напиток из вишни</t>
  </si>
  <si>
    <t>Огурцы соленые</t>
  </si>
  <si>
    <t>Суп картофельный  с рисом на курином бульоне</t>
  </si>
  <si>
    <t>Икра свекольная</t>
  </si>
  <si>
    <t>5,5,</t>
  </si>
  <si>
    <t>Фрукт свежий,  сезонный</t>
  </si>
  <si>
    <t>Яблоко карамелизованное</t>
  </si>
  <si>
    <t>482.1</t>
  </si>
  <si>
    <t>12 лет и старше</t>
  </si>
  <si>
    <t xml:space="preserve">Фактическое среднее значение по меню </t>
  </si>
  <si>
    <t xml:space="preserve">Выход, гр </t>
  </si>
  <si>
    <t>Спагетти отварные с маслом</t>
  </si>
  <si>
    <t>142.2</t>
  </si>
  <si>
    <t>Суп-лапша домашняя на курином бульоне</t>
  </si>
  <si>
    <t>157.1</t>
  </si>
  <si>
    <t>555.1</t>
  </si>
  <si>
    <t>Ежедневное 10 дневное меню основного (организованного) питания учащихся в школьных столовых Заводского района                                                                        г. Саратова</t>
  </si>
  <si>
    <t>08.01.2024г.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</si>
</sst>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0"/>
      <color rgb="FF00000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shrinkToFit="1"/>
    </xf>
    <xf numFmtId="0" fontId="1" fillId="0" borderId="9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shrinkToFit="1"/>
    </xf>
    <xf numFmtId="2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1" fontId="3" fillId="0" borderId="0" xfId="0" applyNumberFormat="1" applyFont="1" applyFill="1" applyAlignment="1">
      <alignment horizontal="center" vertical="center" shrinkToFit="1"/>
    </xf>
    <xf numFmtId="0" fontId="1" fillId="0" borderId="1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shrinkToFit="1"/>
    </xf>
    <xf numFmtId="0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shrinkToFit="1"/>
    </xf>
    <xf numFmtId="0" fontId="5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shrinkToFit="1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6" fillId="0" borderId="52" xfId="0" applyFont="1" applyFill="1" applyBorder="1" applyAlignment="1">
      <alignment shrinkToFit="1"/>
    </xf>
    <xf numFmtId="0" fontId="5" fillId="0" borderId="53" xfId="0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56" xfId="0" applyFont="1" applyFill="1" applyBorder="1" applyAlignment="1">
      <alignment horizontal="right" shrinkToFit="1"/>
    </xf>
    <xf numFmtId="0" fontId="5" fillId="0" borderId="57" xfId="0" applyFont="1" applyFill="1" applyBorder="1" applyAlignment="1">
      <alignment horizontal="right" shrinkToFit="1"/>
    </xf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shrinkToFit="1"/>
    </xf>
    <xf numFmtId="0" fontId="6" fillId="0" borderId="0" xfId="0" applyFont="1" applyFill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shrinkToFit="1"/>
    </xf>
    <xf numFmtId="2" fontId="0" fillId="0" borderId="13" xfId="0" applyNumberFormat="1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28" xfId="0" applyNumberFormat="1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2" fontId="5" fillId="0" borderId="15" xfId="0" applyNumberFormat="1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2" fontId="6" fillId="0" borderId="15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6" fillId="0" borderId="47" xfId="0" applyFont="1" applyFill="1" applyBorder="1" applyAlignment="1">
      <alignment horizontal="center" shrinkToFit="1"/>
    </xf>
    <xf numFmtId="2" fontId="6" fillId="0" borderId="47" xfId="0" applyNumberFormat="1" applyFont="1" applyFill="1" applyBorder="1" applyAlignment="1">
      <alignment horizontal="center" shrinkToFit="1"/>
    </xf>
    <xf numFmtId="0" fontId="6" fillId="0" borderId="43" xfId="0" applyFont="1" applyFill="1" applyBorder="1" applyAlignment="1">
      <alignment horizontal="center" shrinkToFit="1"/>
    </xf>
    <xf numFmtId="2" fontId="6" fillId="0" borderId="43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shrinkToFi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7" fillId="0" borderId="59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shrinkToFit="1"/>
    </xf>
    <xf numFmtId="0" fontId="5" fillId="0" borderId="25" xfId="0" applyFont="1" applyFill="1" applyBorder="1" applyAlignment="1">
      <alignment horizontal="right" shrinkToFit="1"/>
    </xf>
    <xf numFmtId="0" fontId="5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right" wrapText="1"/>
    </xf>
    <xf numFmtId="0" fontId="5" fillId="0" borderId="57" xfId="0" applyFont="1" applyFill="1" applyBorder="1" applyAlignment="1">
      <alignment horizontal="right" wrapText="1"/>
    </xf>
    <xf numFmtId="1" fontId="5" fillId="0" borderId="21" xfId="0" applyNumberFormat="1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26" xfId="0" applyFont="1" applyFill="1" applyBorder="1"/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top"/>
    </xf>
    <xf numFmtId="0" fontId="1" fillId="0" borderId="3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49" xfId="0" applyFont="1" applyFill="1" applyBorder="1" applyAlignment="1">
      <alignment horizontal="left" vertical="top"/>
    </xf>
    <xf numFmtId="0" fontId="1" fillId="0" borderId="40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shrinkToFit="1"/>
    </xf>
    <xf numFmtId="0" fontId="6" fillId="0" borderId="19" xfId="0" applyFont="1" applyFill="1" applyBorder="1" applyAlignment="1">
      <alignment horizontal="left" vertical="top" shrinkToFit="1"/>
    </xf>
    <xf numFmtId="0" fontId="0" fillId="0" borderId="20" xfId="0" applyFont="1" applyFill="1" applyBorder="1" applyAlignment="1">
      <alignment shrinkToFit="1"/>
    </xf>
    <xf numFmtId="1" fontId="1" fillId="0" borderId="2" xfId="0" applyNumberFormat="1" applyFont="1" applyFill="1" applyBorder="1" applyAlignment="1">
      <alignment horizontal="left" vertical="center" wrapText="1"/>
    </xf>
    <xf numFmtId="1" fontId="1" fillId="0" borderId="2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45" xfId="0" applyFont="1" applyFill="1" applyBorder="1" applyAlignment="1">
      <alignment horizontal="left" vertical="top" shrinkToFit="1"/>
    </xf>
    <xf numFmtId="0" fontId="0" fillId="0" borderId="46" xfId="0" applyFont="1" applyFill="1" applyBorder="1" applyAlignment="1">
      <alignment shrinkToFit="1"/>
    </xf>
    <xf numFmtId="0" fontId="1" fillId="0" borderId="10" xfId="0" applyFont="1" applyFill="1" applyBorder="1" applyAlignment="1">
      <alignment horizontal="left" vertical="top" shrinkToFit="1"/>
    </xf>
    <xf numFmtId="0" fontId="1" fillId="0" borderId="11" xfId="0" applyFont="1" applyFill="1" applyBorder="1" applyAlignment="1">
      <alignment horizontal="left" vertical="top" shrinkToFit="1"/>
    </xf>
    <xf numFmtId="0" fontId="1" fillId="0" borderId="26" xfId="0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horizontal="left" vertical="top" shrinkToFit="1"/>
    </xf>
    <xf numFmtId="0" fontId="1" fillId="0" borderId="34" xfId="0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right"/>
    </xf>
    <xf numFmtId="0" fontId="2" fillId="0" borderId="64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58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/&#1051;&#1077;&#1085;&#1080;&#1085;&#1089;&#1082;&#1080;&#1081;/&#1052;&#1077;&#1085;&#1102;%20&#1057;&#1072;&#1085;&#1055;&#1080;&#1085;%20&#1103;&#1085;&#1074;&#1072;&#1088;&#1100;%202024%2085%20&#1076;&#1083;&#1103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ентябрь"/>
      <sheetName val="12-18 лет сентябрь"/>
    </sheetNames>
    <sheetDataSet>
      <sheetData sheetId="0">
        <row r="3">
          <cell r="G3" t="str">
            <v>ИП Цибульская Н.И.</v>
          </cell>
        </row>
        <row r="4">
          <cell r="G4" t="str">
            <v>Н.И. Цибульская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01"/>
  <sheetViews>
    <sheetView zoomScale="80" zoomScaleNormal="80" workbookViewId="0">
      <selection activeCell="B1" sqref="B1:H5"/>
    </sheetView>
  </sheetViews>
  <sheetFormatPr defaultColWidth="9.140625" defaultRowHeight="12.75" x14ac:dyDescent="0.2"/>
  <cols>
    <col min="1" max="1" width="12" style="49" customWidth="1"/>
    <col min="2" max="2" width="57" style="47" customWidth="1"/>
    <col min="3" max="3" width="10.7109375" style="17" customWidth="1"/>
    <col min="4" max="6" width="10.7109375" style="30" customWidth="1"/>
    <col min="7" max="7" width="17" style="17" customWidth="1"/>
    <col min="8" max="8" width="12" style="17" customWidth="1"/>
    <col min="9" max="10" width="7.7109375" style="31" customWidth="1"/>
    <col min="11" max="16384" width="9.140625" style="31"/>
  </cols>
  <sheetData>
    <row r="1" spans="1:8" ht="22.5" customHeight="1" x14ac:dyDescent="0.2">
      <c r="A1" s="89"/>
      <c r="B1" s="19" t="s">
        <v>0</v>
      </c>
      <c r="F1" s="190"/>
      <c r="G1" s="191"/>
      <c r="H1" s="192" t="s">
        <v>1</v>
      </c>
    </row>
    <row r="2" spans="1:8" ht="15" customHeight="1" x14ac:dyDescent="0.2">
      <c r="A2" s="44"/>
      <c r="B2" s="201"/>
      <c r="F2" s="190"/>
      <c r="G2" s="193"/>
      <c r="H2" s="193"/>
    </row>
    <row r="3" spans="1:8" ht="15" customHeight="1" x14ac:dyDescent="0.2">
      <c r="A3" s="90"/>
      <c r="B3" s="202" t="s">
        <v>2</v>
      </c>
      <c r="F3" s="194"/>
      <c r="G3" s="195" t="str">
        <f>'[1]7-11 лет сентябрь'!G3</f>
        <v>ИП Цибульская Н.И.</v>
      </c>
      <c r="H3" s="196" t="s">
        <v>3</v>
      </c>
    </row>
    <row r="4" spans="1:8" ht="15" customHeight="1" x14ac:dyDescent="0.2">
      <c r="A4" s="90"/>
      <c r="B4" s="202" t="s">
        <v>4</v>
      </c>
      <c r="F4" s="197"/>
      <c r="G4" s="198" t="str">
        <f>'[1]7-11 лет сентябрь'!G4</f>
        <v>Н.И. Цибульская</v>
      </c>
      <c r="H4" s="199" t="s">
        <v>5</v>
      </c>
    </row>
    <row r="5" spans="1:8" ht="15" customHeight="1" x14ac:dyDescent="0.2">
      <c r="A5" s="90"/>
      <c r="B5" s="200" t="s">
        <v>168</v>
      </c>
      <c r="F5" s="190"/>
      <c r="G5" s="191"/>
      <c r="H5" s="200" t="s">
        <v>168</v>
      </c>
    </row>
    <row r="6" spans="1:8" ht="15" customHeight="1" x14ac:dyDescent="0.2">
      <c r="A6" s="83"/>
    </row>
    <row r="7" spans="1:8" ht="15" customHeight="1" x14ac:dyDescent="0.2">
      <c r="A7" s="83"/>
    </row>
    <row r="8" spans="1:8" ht="15" customHeight="1" x14ac:dyDescent="0.2">
      <c r="A8" s="83"/>
    </row>
    <row r="9" spans="1:8" s="33" customFormat="1" ht="15" customHeight="1" x14ac:dyDescent="0.2">
      <c r="A9" s="83"/>
      <c r="B9" s="47"/>
      <c r="C9" s="17"/>
      <c r="D9" s="30"/>
      <c r="E9" s="30"/>
      <c r="F9" s="30"/>
      <c r="G9" s="17"/>
      <c r="H9" s="17"/>
    </row>
    <row r="10" spans="1:8" s="33" customFormat="1" ht="15" customHeight="1" x14ac:dyDescent="0.2">
      <c r="A10" s="83"/>
      <c r="B10" s="47"/>
      <c r="C10" s="17"/>
      <c r="D10" s="30"/>
      <c r="E10" s="30"/>
      <c r="F10" s="30"/>
      <c r="G10" s="17"/>
      <c r="H10" s="17"/>
    </row>
    <row r="11" spans="1:8" s="33" customFormat="1" ht="33" customHeight="1" x14ac:dyDescent="0.2">
      <c r="A11" s="189" t="s">
        <v>167</v>
      </c>
      <c r="B11" s="189"/>
      <c r="C11" s="189"/>
      <c r="D11" s="189"/>
      <c r="E11" s="189"/>
      <c r="F11" s="189"/>
      <c r="G11" s="189"/>
      <c r="H11" s="189"/>
    </row>
    <row r="12" spans="1:8" s="33" customFormat="1" ht="12.75" customHeight="1" x14ac:dyDescent="0.2">
      <c r="A12" s="96"/>
      <c r="B12" s="20"/>
      <c r="C12" s="96"/>
      <c r="D12" s="96"/>
      <c r="E12" s="96"/>
      <c r="F12" s="96"/>
      <c r="G12" s="96"/>
      <c r="H12" s="96"/>
    </row>
    <row r="13" spans="1:8" s="33" customFormat="1" ht="30" customHeight="1" x14ac:dyDescent="0.2">
      <c r="A13" s="91" t="s">
        <v>6</v>
      </c>
      <c r="B13" s="92" t="s">
        <v>7</v>
      </c>
      <c r="C13" s="93"/>
      <c r="D13" s="94"/>
      <c r="E13" s="94"/>
      <c r="F13" s="94"/>
      <c r="G13" s="95"/>
      <c r="H13" s="95"/>
    </row>
    <row r="14" spans="1:8" s="33" customFormat="1" ht="13.5" customHeight="1" x14ac:dyDescent="0.2">
      <c r="A14" s="91"/>
      <c r="B14" s="92"/>
      <c r="C14" s="93"/>
      <c r="D14" s="94"/>
      <c r="E14" s="94"/>
      <c r="F14" s="94"/>
      <c r="G14" s="95"/>
      <c r="H14" s="95"/>
    </row>
    <row r="15" spans="1:8" s="1" customFormat="1" ht="33" customHeight="1" x14ac:dyDescent="0.2">
      <c r="A15" s="125" t="s">
        <v>8</v>
      </c>
      <c r="B15" s="155" t="s">
        <v>9</v>
      </c>
      <c r="C15" s="130" t="s">
        <v>10</v>
      </c>
      <c r="D15" s="115" t="s">
        <v>11</v>
      </c>
      <c r="E15" s="116"/>
      <c r="F15" s="117"/>
      <c r="G15" s="132" t="s">
        <v>12</v>
      </c>
      <c r="H15" s="134" t="s">
        <v>13</v>
      </c>
    </row>
    <row r="16" spans="1:8" s="2" customFormat="1" x14ac:dyDescent="0.2">
      <c r="A16" s="126"/>
      <c r="B16" s="156"/>
      <c r="C16" s="131"/>
      <c r="D16" s="13" t="s">
        <v>14</v>
      </c>
      <c r="E16" s="13" t="s">
        <v>15</v>
      </c>
      <c r="F16" s="13" t="s">
        <v>16</v>
      </c>
      <c r="G16" s="133"/>
      <c r="H16" s="135"/>
    </row>
    <row r="17" spans="1:8" s="3" customFormat="1" ht="15" customHeight="1" x14ac:dyDescent="0.2">
      <c r="A17" s="118" t="s">
        <v>17</v>
      </c>
      <c r="B17" s="119"/>
      <c r="C17" s="119"/>
      <c r="D17" s="119"/>
      <c r="E17" s="119"/>
      <c r="F17" s="119"/>
      <c r="G17" s="119"/>
      <c r="H17" s="120"/>
    </row>
    <row r="18" spans="1:8" ht="15" customHeight="1" x14ac:dyDescent="0.2">
      <c r="A18" s="121" t="s">
        <v>18</v>
      </c>
      <c r="B18" s="34" t="s">
        <v>19</v>
      </c>
      <c r="C18" s="35">
        <v>200</v>
      </c>
      <c r="D18" s="36">
        <v>5.34</v>
      </c>
      <c r="E18" s="36">
        <v>6.86</v>
      </c>
      <c r="F18" s="36">
        <v>27.28</v>
      </c>
      <c r="G18" s="37">
        <v>203.5</v>
      </c>
      <c r="H18" s="38">
        <v>260</v>
      </c>
    </row>
    <row r="19" spans="1:8" ht="15" customHeight="1" x14ac:dyDescent="0.2">
      <c r="A19" s="121"/>
      <c r="B19" s="34" t="s">
        <v>20</v>
      </c>
      <c r="C19" s="35">
        <v>100</v>
      </c>
      <c r="D19" s="36">
        <v>11.06</v>
      </c>
      <c r="E19" s="36">
        <v>10.02</v>
      </c>
      <c r="F19" s="36">
        <v>35.840000000000003</v>
      </c>
      <c r="G19" s="37">
        <v>254.24</v>
      </c>
      <c r="H19" s="39" t="s">
        <v>21</v>
      </c>
    </row>
    <row r="20" spans="1:8" ht="15" customHeight="1" x14ac:dyDescent="0.2">
      <c r="A20" s="121"/>
      <c r="B20" s="34" t="s">
        <v>22</v>
      </c>
      <c r="C20" s="35">
        <v>200</v>
      </c>
      <c r="D20" s="36">
        <v>0.22</v>
      </c>
      <c r="E20" s="36">
        <v>0.06</v>
      </c>
      <c r="F20" s="36">
        <v>7.2</v>
      </c>
      <c r="G20" s="37">
        <v>29.08</v>
      </c>
      <c r="H20" s="38">
        <v>143</v>
      </c>
    </row>
    <row r="21" spans="1:8" s="3" customFormat="1" ht="15" customHeight="1" x14ac:dyDescent="0.2">
      <c r="A21" s="121" t="s">
        <v>23</v>
      </c>
      <c r="B21" s="122"/>
      <c r="C21" s="21">
        <f>SUM(C18:C20)</f>
        <v>500</v>
      </c>
      <c r="D21" s="21">
        <f t="shared" ref="D21:G21" si="0">SUM(D18:D20)</f>
        <v>16.619999999999997</v>
      </c>
      <c r="E21" s="21">
        <f t="shared" si="0"/>
        <v>16.939999999999998</v>
      </c>
      <c r="F21" s="21">
        <f t="shared" si="0"/>
        <v>70.320000000000007</v>
      </c>
      <c r="G21" s="21">
        <f t="shared" si="0"/>
        <v>486.82</v>
      </c>
      <c r="H21" s="22"/>
    </row>
    <row r="22" spans="1:8" ht="15" customHeight="1" x14ac:dyDescent="0.2">
      <c r="A22" s="127" t="s">
        <v>24</v>
      </c>
      <c r="B22" s="34" t="s">
        <v>25</v>
      </c>
      <c r="C22" s="35">
        <v>200</v>
      </c>
      <c r="D22" s="36">
        <v>2.16</v>
      </c>
      <c r="E22" s="36">
        <v>2.2799999999999998</v>
      </c>
      <c r="F22" s="36">
        <v>15.06</v>
      </c>
      <c r="G22" s="37">
        <v>89</v>
      </c>
      <c r="H22" s="38">
        <v>147</v>
      </c>
    </row>
    <row r="23" spans="1:8" ht="15" customHeight="1" x14ac:dyDescent="0.2">
      <c r="A23" s="128"/>
      <c r="B23" s="34" t="s">
        <v>26</v>
      </c>
      <c r="C23" s="35">
        <v>90</v>
      </c>
      <c r="D23" s="36">
        <v>9.76</v>
      </c>
      <c r="E23" s="36">
        <v>13.03</v>
      </c>
      <c r="F23" s="36">
        <v>14.6</v>
      </c>
      <c r="G23" s="37">
        <v>230.35</v>
      </c>
      <c r="H23" s="39" t="s">
        <v>27</v>
      </c>
    </row>
    <row r="24" spans="1:8" ht="15" customHeight="1" x14ac:dyDescent="0.2">
      <c r="A24" s="128"/>
      <c r="B24" s="34" t="s">
        <v>28</v>
      </c>
      <c r="C24" s="35">
        <v>20</v>
      </c>
      <c r="D24" s="36">
        <v>0.69</v>
      </c>
      <c r="E24" s="36">
        <v>0.77</v>
      </c>
      <c r="F24" s="36">
        <v>1.64</v>
      </c>
      <c r="G24" s="37">
        <v>16.48</v>
      </c>
      <c r="H24" s="39" t="s">
        <v>29</v>
      </c>
    </row>
    <row r="25" spans="1:8" ht="15" customHeight="1" x14ac:dyDescent="0.2">
      <c r="A25" s="128"/>
      <c r="B25" s="34" t="s">
        <v>30</v>
      </c>
      <c r="C25" s="35">
        <v>150</v>
      </c>
      <c r="D25" s="36">
        <v>7.64</v>
      </c>
      <c r="E25" s="36">
        <v>7.91</v>
      </c>
      <c r="F25" s="36">
        <v>38.85</v>
      </c>
      <c r="G25" s="37">
        <v>225.67</v>
      </c>
      <c r="H25" s="38">
        <v>237</v>
      </c>
    </row>
    <row r="26" spans="1:8" ht="15" customHeight="1" x14ac:dyDescent="0.2">
      <c r="A26" s="128"/>
      <c r="B26" s="34" t="s">
        <v>31</v>
      </c>
      <c r="C26" s="35">
        <v>200</v>
      </c>
      <c r="D26" s="36">
        <v>0.08</v>
      </c>
      <c r="E26" s="36">
        <v>0</v>
      </c>
      <c r="F26" s="36">
        <v>10.62</v>
      </c>
      <c r="G26" s="37">
        <v>40.44</v>
      </c>
      <c r="H26" s="38">
        <v>508</v>
      </c>
    </row>
    <row r="27" spans="1:8" ht="15" customHeight="1" x14ac:dyDescent="0.2">
      <c r="A27" s="128"/>
      <c r="B27" s="34" t="s">
        <v>32</v>
      </c>
      <c r="C27" s="35">
        <v>30</v>
      </c>
      <c r="D27" s="36">
        <v>1.98</v>
      </c>
      <c r="E27" s="36">
        <v>0.27</v>
      </c>
      <c r="F27" s="36">
        <v>11.4</v>
      </c>
      <c r="G27" s="37">
        <v>59.7</v>
      </c>
      <c r="H27" s="38"/>
    </row>
    <row r="28" spans="1:8" ht="15" customHeight="1" x14ac:dyDescent="0.2">
      <c r="A28" s="129"/>
      <c r="B28" s="34" t="s">
        <v>33</v>
      </c>
      <c r="C28" s="35">
        <v>30</v>
      </c>
      <c r="D28" s="36">
        <v>1.98</v>
      </c>
      <c r="E28" s="36">
        <v>0.36</v>
      </c>
      <c r="F28" s="36">
        <v>10.02</v>
      </c>
      <c r="G28" s="37">
        <v>52.2</v>
      </c>
      <c r="H28" s="38"/>
    </row>
    <row r="29" spans="1:8" s="3" customFormat="1" ht="15" customHeight="1" x14ac:dyDescent="0.2">
      <c r="A29" s="123" t="s">
        <v>34</v>
      </c>
      <c r="B29" s="124"/>
      <c r="C29" s="21">
        <f>SUM(C22:C28)</f>
        <v>720</v>
      </c>
      <c r="D29" s="21">
        <f t="shared" ref="D29:G29" si="1">SUM(D22:D28)</f>
        <v>24.29</v>
      </c>
      <c r="E29" s="21">
        <f t="shared" si="1"/>
        <v>24.619999999999997</v>
      </c>
      <c r="F29" s="21">
        <f t="shared" si="1"/>
        <v>102.19000000000001</v>
      </c>
      <c r="G29" s="21">
        <f t="shared" si="1"/>
        <v>713.84000000000015</v>
      </c>
      <c r="H29" s="22"/>
    </row>
    <row r="30" spans="1:8" ht="15" customHeight="1" x14ac:dyDescent="0.2">
      <c r="A30" s="121" t="s">
        <v>35</v>
      </c>
      <c r="B30" s="40" t="s">
        <v>36</v>
      </c>
      <c r="C30" s="41">
        <v>100</v>
      </c>
      <c r="D30" s="42">
        <v>9.27</v>
      </c>
      <c r="E30" s="42">
        <v>9.5</v>
      </c>
      <c r="F30" s="42">
        <v>32.47</v>
      </c>
      <c r="G30" s="41">
        <v>239.67</v>
      </c>
      <c r="H30" s="43" t="s">
        <v>37</v>
      </c>
    </row>
    <row r="31" spans="1:8" ht="15" customHeight="1" x14ac:dyDescent="0.2">
      <c r="A31" s="121"/>
      <c r="B31" s="40" t="s">
        <v>38</v>
      </c>
      <c r="C31" s="41">
        <v>200</v>
      </c>
      <c r="D31" s="42">
        <v>0.24</v>
      </c>
      <c r="E31" s="42">
        <v>0.06</v>
      </c>
      <c r="F31" s="42">
        <v>10.16</v>
      </c>
      <c r="G31" s="41">
        <v>42.14</v>
      </c>
      <c r="H31" s="43" t="s">
        <v>39</v>
      </c>
    </row>
    <row r="32" spans="1:8" s="3" customFormat="1" ht="15" customHeight="1" x14ac:dyDescent="0.2">
      <c r="A32" s="123" t="s">
        <v>40</v>
      </c>
      <c r="B32" s="124"/>
      <c r="C32" s="21">
        <f>SUM(C30:C31)</f>
        <v>300</v>
      </c>
      <c r="D32" s="21">
        <f t="shared" ref="D32:G32" si="2">SUM(D30:D31)</f>
        <v>9.51</v>
      </c>
      <c r="E32" s="21">
        <f t="shared" si="2"/>
        <v>9.56</v>
      </c>
      <c r="F32" s="21">
        <f t="shared" si="2"/>
        <v>42.629999999999995</v>
      </c>
      <c r="G32" s="21">
        <f t="shared" si="2"/>
        <v>281.81</v>
      </c>
      <c r="H32" s="22"/>
    </row>
    <row r="33" spans="1:8" s="3" customFormat="1" ht="15" customHeight="1" x14ac:dyDescent="0.2">
      <c r="A33" s="139" t="s">
        <v>41</v>
      </c>
      <c r="B33" s="140"/>
      <c r="C33" s="23">
        <f>C32+C29+C21</f>
        <v>1520</v>
      </c>
      <c r="D33" s="23">
        <f t="shared" ref="D33:G33" si="3">D32+D29+D21</f>
        <v>50.419999999999995</v>
      </c>
      <c r="E33" s="23">
        <f t="shared" si="3"/>
        <v>51.12</v>
      </c>
      <c r="F33" s="23">
        <f t="shared" si="3"/>
        <v>215.14</v>
      </c>
      <c r="G33" s="23">
        <f t="shared" si="3"/>
        <v>1482.47</v>
      </c>
      <c r="H33" s="24"/>
    </row>
    <row r="34" spans="1:8" s="3" customFormat="1" ht="15" customHeight="1" x14ac:dyDescent="0.2">
      <c r="A34" s="141" t="s">
        <v>42</v>
      </c>
      <c r="B34" s="142"/>
      <c r="C34" s="142"/>
      <c r="D34" s="142"/>
      <c r="E34" s="142"/>
      <c r="F34" s="142"/>
      <c r="G34" s="142"/>
      <c r="H34" s="143"/>
    </row>
    <row r="35" spans="1:8" ht="15" customHeight="1" x14ac:dyDescent="0.2">
      <c r="A35" s="152" t="s">
        <v>18</v>
      </c>
      <c r="B35" s="34" t="s">
        <v>43</v>
      </c>
      <c r="C35" s="35">
        <v>200</v>
      </c>
      <c r="D35" s="36">
        <v>7.82</v>
      </c>
      <c r="E35" s="36">
        <v>7.04</v>
      </c>
      <c r="F35" s="36">
        <v>40.6</v>
      </c>
      <c r="G35" s="37">
        <v>257.32</v>
      </c>
      <c r="H35" s="38">
        <v>250</v>
      </c>
    </row>
    <row r="36" spans="1:8" ht="15" customHeight="1" x14ac:dyDescent="0.2">
      <c r="A36" s="153"/>
      <c r="B36" s="34" t="s">
        <v>44</v>
      </c>
      <c r="C36" s="35">
        <v>60</v>
      </c>
      <c r="D36" s="36">
        <v>5.1100000000000003</v>
      </c>
      <c r="E36" s="36">
        <v>6.98</v>
      </c>
      <c r="F36" s="36">
        <v>22.45</v>
      </c>
      <c r="G36" s="37">
        <v>193.91</v>
      </c>
      <c r="H36" s="38">
        <v>7</v>
      </c>
    </row>
    <row r="37" spans="1:8" ht="15" customHeight="1" x14ac:dyDescent="0.2">
      <c r="A37" s="153"/>
      <c r="B37" s="34" t="s">
        <v>45</v>
      </c>
      <c r="C37" s="35">
        <v>40</v>
      </c>
      <c r="D37" s="36">
        <v>5.0999999999999996</v>
      </c>
      <c r="E37" s="36">
        <v>4.5999999999999996</v>
      </c>
      <c r="F37" s="36">
        <v>0.3</v>
      </c>
      <c r="G37" s="37">
        <v>63</v>
      </c>
      <c r="H37" s="38">
        <v>300</v>
      </c>
    </row>
    <row r="38" spans="1:8" ht="15" customHeight="1" x14ac:dyDescent="0.2">
      <c r="A38" s="154"/>
      <c r="B38" s="34" t="s">
        <v>46</v>
      </c>
      <c r="C38" s="35">
        <v>200</v>
      </c>
      <c r="D38" s="36">
        <v>0.2</v>
      </c>
      <c r="E38" s="36">
        <v>0</v>
      </c>
      <c r="F38" s="36">
        <v>6.5</v>
      </c>
      <c r="G38" s="37">
        <v>26.8</v>
      </c>
      <c r="H38" s="38">
        <v>143</v>
      </c>
    </row>
    <row r="39" spans="1:8" s="3" customFormat="1" ht="15" customHeight="1" x14ac:dyDescent="0.2">
      <c r="A39" s="123" t="s">
        <v>23</v>
      </c>
      <c r="B39" s="124"/>
      <c r="C39" s="21">
        <f>SUM(C35:C38)</f>
        <v>500</v>
      </c>
      <c r="D39" s="21">
        <f t="shared" ref="D39:G39" si="4">SUM(D35:D38)</f>
        <v>18.23</v>
      </c>
      <c r="E39" s="21">
        <f t="shared" si="4"/>
        <v>18.619999999999997</v>
      </c>
      <c r="F39" s="21">
        <f t="shared" si="4"/>
        <v>69.849999999999994</v>
      </c>
      <c r="G39" s="21">
        <f t="shared" si="4"/>
        <v>541.03</v>
      </c>
      <c r="H39" s="22"/>
    </row>
    <row r="40" spans="1:8" ht="15" customHeight="1" x14ac:dyDescent="0.2">
      <c r="A40" s="127" t="s">
        <v>24</v>
      </c>
      <c r="B40" s="34" t="s">
        <v>47</v>
      </c>
      <c r="C40" s="35">
        <v>200</v>
      </c>
      <c r="D40" s="36">
        <v>1.8</v>
      </c>
      <c r="E40" s="36">
        <v>5.94</v>
      </c>
      <c r="F40" s="36">
        <v>11.54</v>
      </c>
      <c r="G40" s="37">
        <v>87.08</v>
      </c>
      <c r="H40" s="38">
        <v>131</v>
      </c>
    </row>
    <row r="41" spans="1:8" ht="15" customHeight="1" x14ac:dyDescent="0.2">
      <c r="A41" s="128"/>
      <c r="B41" s="34" t="s">
        <v>48</v>
      </c>
      <c r="C41" s="35">
        <v>90</v>
      </c>
      <c r="D41" s="36">
        <v>10.199999999999999</v>
      </c>
      <c r="E41" s="36">
        <v>13.85</v>
      </c>
      <c r="F41" s="36">
        <v>13.88</v>
      </c>
      <c r="G41" s="37">
        <v>204.7</v>
      </c>
      <c r="H41" s="39" t="s">
        <v>49</v>
      </c>
    </row>
    <row r="42" spans="1:8" ht="15" customHeight="1" x14ac:dyDescent="0.2">
      <c r="A42" s="128"/>
      <c r="B42" s="34" t="s">
        <v>50</v>
      </c>
      <c r="C42" s="35">
        <v>20</v>
      </c>
      <c r="D42" s="36">
        <v>0.12</v>
      </c>
      <c r="E42" s="36">
        <v>0.75</v>
      </c>
      <c r="F42" s="36">
        <v>1.07</v>
      </c>
      <c r="G42" s="37">
        <v>11.5</v>
      </c>
      <c r="H42" s="38">
        <v>453</v>
      </c>
    </row>
    <row r="43" spans="1:8" ht="15" customHeight="1" x14ac:dyDescent="0.2">
      <c r="A43" s="128"/>
      <c r="B43" s="34" t="s">
        <v>51</v>
      </c>
      <c r="C43" s="35">
        <v>150</v>
      </c>
      <c r="D43" s="36">
        <v>7.61</v>
      </c>
      <c r="E43" s="36">
        <v>3.42</v>
      </c>
      <c r="F43" s="36">
        <v>42.02</v>
      </c>
      <c r="G43" s="37">
        <v>218.52</v>
      </c>
      <c r="H43" s="38">
        <v>243</v>
      </c>
    </row>
    <row r="44" spans="1:8" ht="15" customHeight="1" x14ac:dyDescent="0.2">
      <c r="A44" s="128"/>
      <c r="B44" s="34" t="s">
        <v>52</v>
      </c>
      <c r="C44" s="35">
        <v>200</v>
      </c>
      <c r="D44" s="36">
        <v>1.92</v>
      </c>
      <c r="E44" s="36">
        <v>0.12</v>
      </c>
      <c r="F44" s="36">
        <v>25.86</v>
      </c>
      <c r="G44" s="37">
        <v>112.36</v>
      </c>
      <c r="H44" s="39" t="s">
        <v>53</v>
      </c>
    </row>
    <row r="45" spans="1:8" ht="15" customHeight="1" x14ac:dyDescent="0.2">
      <c r="A45" s="128"/>
      <c r="B45" s="34" t="s">
        <v>32</v>
      </c>
      <c r="C45" s="35">
        <v>30</v>
      </c>
      <c r="D45" s="36">
        <v>1.98</v>
      </c>
      <c r="E45" s="36">
        <v>0.27</v>
      </c>
      <c r="F45" s="36">
        <v>11.4</v>
      </c>
      <c r="G45" s="37">
        <v>59.7</v>
      </c>
      <c r="H45" s="38"/>
    </row>
    <row r="46" spans="1:8" ht="15" customHeight="1" x14ac:dyDescent="0.2">
      <c r="A46" s="129"/>
      <c r="B46" s="34" t="s">
        <v>33</v>
      </c>
      <c r="C46" s="35">
        <v>30</v>
      </c>
      <c r="D46" s="36">
        <v>1.98</v>
      </c>
      <c r="E46" s="36">
        <v>0.36</v>
      </c>
      <c r="F46" s="36">
        <v>10.02</v>
      </c>
      <c r="G46" s="37">
        <v>52.2</v>
      </c>
      <c r="H46" s="38"/>
    </row>
    <row r="47" spans="1:8" s="3" customFormat="1" ht="15" customHeight="1" x14ac:dyDescent="0.2">
      <c r="A47" s="123" t="s">
        <v>34</v>
      </c>
      <c r="B47" s="124"/>
      <c r="C47" s="21">
        <f>SUM(C40:C46)</f>
        <v>720</v>
      </c>
      <c r="D47" s="21">
        <f t="shared" ref="D47:F47" si="5">SUM(D40:D46)</f>
        <v>25.61</v>
      </c>
      <c r="E47" s="21">
        <f t="shared" si="5"/>
        <v>24.71</v>
      </c>
      <c r="F47" s="21">
        <f t="shared" si="5"/>
        <v>115.79</v>
      </c>
      <c r="G47" s="21">
        <f>SUM(G40:G46)</f>
        <v>746.06000000000006</v>
      </c>
      <c r="H47" s="22"/>
    </row>
    <row r="48" spans="1:8" ht="15" customHeight="1" x14ac:dyDescent="0.2">
      <c r="A48" s="121" t="s">
        <v>35</v>
      </c>
      <c r="B48" s="34" t="s">
        <v>54</v>
      </c>
      <c r="C48" s="35">
        <v>200</v>
      </c>
      <c r="D48" s="36">
        <v>0</v>
      </c>
      <c r="E48" s="36">
        <v>0</v>
      </c>
      <c r="F48" s="36">
        <v>15</v>
      </c>
      <c r="G48" s="37">
        <v>95</v>
      </c>
      <c r="H48" s="38">
        <v>614</v>
      </c>
    </row>
    <row r="49" spans="1:15" ht="15" customHeight="1" x14ac:dyDescent="0.2">
      <c r="A49" s="121"/>
      <c r="B49" s="34" t="s">
        <v>55</v>
      </c>
      <c r="C49" s="35">
        <v>100</v>
      </c>
      <c r="D49" s="36">
        <v>10.31</v>
      </c>
      <c r="E49" s="36">
        <v>10</v>
      </c>
      <c r="F49" s="36">
        <v>25.13</v>
      </c>
      <c r="G49" s="37">
        <v>245.94</v>
      </c>
      <c r="H49" s="38">
        <v>438</v>
      </c>
    </row>
    <row r="50" spans="1:15" s="3" customFormat="1" ht="15" customHeight="1" x14ac:dyDescent="0.2">
      <c r="A50" s="123" t="s">
        <v>40</v>
      </c>
      <c r="B50" s="124"/>
      <c r="C50" s="21">
        <f>SUM(C48:C49)</f>
        <v>300</v>
      </c>
      <c r="D50" s="21">
        <f t="shared" ref="D50:G50" si="6">SUM(D48:D49)</f>
        <v>10.31</v>
      </c>
      <c r="E50" s="21">
        <f t="shared" si="6"/>
        <v>10</v>
      </c>
      <c r="F50" s="21">
        <f t="shared" si="6"/>
        <v>40.129999999999995</v>
      </c>
      <c r="G50" s="21">
        <f t="shared" si="6"/>
        <v>340.94</v>
      </c>
      <c r="H50" s="22"/>
    </row>
    <row r="51" spans="1:15" s="3" customFormat="1" ht="15" customHeight="1" x14ac:dyDescent="0.2">
      <c r="A51" s="139" t="s">
        <v>41</v>
      </c>
      <c r="B51" s="140"/>
      <c r="C51" s="23">
        <f>C50+C47+C39</f>
        <v>1520</v>
      </c>
      <c r="D51" s="23">
        <f t="shared" ref="D51:G51" si="7">D50+D47+D39</f>
        <v>54.150000000000006</v>
      </c>
      <c r="E51" s="23">
        <f t="shared" si="7"/>
        <v>53.33</v>
      </c>
      <c r="F51" s="23">
        <f t="shared" si="7"/>
        <v>225.77</v>
      </c>
      <c r="G51" s="23">
        <f t="shared" si="7"/>
        <v>1628.03</v>
      </c>
      <c r="H51" s="24"/>
    </row>
    <row r="52" spans="1:15" s="3" customFormat="1" ht="15" customHeight="1" x14ac:dyDescent="0.2">
      <c r="A52" s="141" t="s">
        <v>56</v>
      </c>
      <c r="B52" s="142"/>
      <c r="C52" s="142"/>
      <c r="D52" s="142"/>
      <c r="E52" s="142"/>
      <c r="F52" s="142"/>
      <c r="G52" s="142"/>
      <c r="H52" s="143"/>
    </row>
    <row r="53" spans="1:15" ht="15" customHeight="1" x14ac:dyDescent="0.2">
      <c r="A53" s="121" t="s">
        <v>18</v>
      </c>
      <c r="B53" s="34" t="s">
        <v>57</v>
      </c>
      <c r="C53" s="35">
        <v>200</v>
      </c>
      <c r="D53" s="36">
        <v>14.12</v>
      </c>
      <c r="E53" s="36">
        <v>9.56</v>
      </c>
      <c r="F53" s="36">
        <v>30.04</v>
      </c>
      <c r="G53" s="37">
        <v>247.48</v>
      </c>
      <c r="H53" s="38">
        <v>117</v>
      </c>
      <c r="I53" s="44"/>
      <c r="J53" s="45"/>
      <c r="K53" s="32"/>
      <c r="L53" s="32"/>
      <c r="M53" s="32"/>
      <c r="N53" s="46"/>
      <c r="O53" s="45"/>
    </row>
    <row r="54" spans="1:15" ht="15" customHeight="1" x14ac:dyDescent="0.2">
      <c r="A54" s="121"/>
      <c r="B54" s="34" t="s">
        <v>58</v>
      </c>
      <c r="C54" s="35">
        <v>100</v>
      </c>
      <c r="D54" s="36">
        <v>3.83</v>
      </c>
      <c r="E54" s="36">
        <v>6.72</v>
      </c>
      <c r="F54" s="36">
        <v>41.19</v>
      </c>
      <c r="G54" s="37">
        <v>276.61</v>
      </c>
      <c r="H54" s="38">
        <v>270</v>
      </c>
      <c r="I54" s="44"/>
      <c r="J54" s="45"/>
      <c r="K54" s="32"/>
      <c r="L54" s="32"/>
      <c r="M54" s="32"/>
      <c r="N54" s="46"/>
      <c r="O54" s="45"/>
    </row>
    <row r="55" spans="1:15" ht="15" customHeight="1" x14ac:dyDescent="0.2">
      <c r="A55" s="121"/>
      <c r="B55" s="34" t="s">
        <v>151</v>
      </c>
      <c r="C55" s="35">
        <v>200</v>
      </c>
      <c r="D55" s="36">
        <v>0.16</v>
      </c>
      <c r="E55" s="36">
        <v>0.04</v>
      </c>
      <c r="F55" s="36">
        <v>9.1</v>
      </c>
      <c r="G55" s="37">
        <v>36.94</v>
      </c>
      <c r="H55" s="39" t="s">
        <v>59</v>
      </c>
      <c r="I55" s="44"/>
      <c r="J55" s="45"/>
      <c r="K55" s="32"/>
      <c r="L55" s="32"/>
      <c r="M55" s="32"/>
      <c r="N55" s="46"/>
      <c r="O55" s="45"/>
    </row>
    <row r="56" spans="1:15" s="3" customFormat="1" ht="15" customHeight="1" x14ac:dyDescent="0.2">
      <c r="A56" s="123" t="s">
        <v>23</v>
      </c>
      <c r="B56" s="124"/>
      <c r="C56" s="21">
        <f>SUM(C53:C55)</f>
        <v>500</v>
      </c>
      <c r="D56" s="21">
        <f t="shared" ref="D56:G56" si="8">SUM(D53:D55)</f>
        <v>18.11</v>
      </c>
      <c r="E56" s="21">
        <f t="shared" si="8"/>
        <v>16.32</v>
      </c>
      <c r="F56" s="21">
        <f t="shared" si="8"/>
        <v>80.329999999999984</v>
      </c>
      <c r="G56" s="21">
        <f t="shared" si="8"/>
        <v>561.03</v>
      </c>
      <c r="H56" s="22"/>
    </row>
    <row r="57" spans="1:15" ht="15" customHeight="1" x14ac:dyDescent="0.2">
      <c r="A57" s="136" t="s">
        <v>24</v>
      </c>
      <c r="B57" s="34" t="s">
        <v>60</v>
      </c>
      <c r="C57" s="35">
        <v>200</v>
      </c>
      <c r="D57" s="36">
        <v>2.58</v>
      </c>
      <c r="E57" s="36">
        <v>4.6399999999999997</v>
      </c>
      <c r="F57" s="36">
        <v>15.2</v>
      </c>
      <c r="G57" s="37">
        <v>113.28</v>
      </c>
      <c r="H57" s="39" t="s">
        <v>61</v>
      </c>
    </row>
    <row r="58" spans="1:15" ht="15" customHeight="1" x14ac:dyDescent="0.2">
      <c r="A58" s="137"/>
      <c r="B58" s="34" t="s">
        <v>62</v>
      </c>
      <c r="C58" s="35">
        <v>90</v>
      </c>
      <c r="D58" s="36">
        <v>12.05</v>
      </c>
      <c r="E58" s="36">
        <v>15.92</v>
      </c>
      <c r="F58" s="36">
        <v>11.62</v>
      </c>
      <c r="G58" s="37">
        <v>203.5</v>
      </c>
      <c r="H58" s="39" t="s">
        <v>63</v>
      </c>
    </row>
    <row r="59" spans="1:15" ht="15" customHeight="1" x14ac:dyDescent="0.2">
      <c r="A59" s="137"/>
      <c r="B59" s="34" t="s">
        <v>50</v>
      </c>
      <c r="C59" s="35">
        <v>20</v>
      </c>
      <c r="D59" s="36">
        <v>0.12</v>
      </c>
      <c r="E59" s="36">
        <v>0.75</v>
      </c>
      <c r="F59" s="36">
        <v>1.07</v>
      </c>
      <c r="G59" s="37">
        <v>11.5</v>
      </c>
      <c r="H59" s="38">
        <v>453</v>
      </c>
    </row>
    <row r="60" spans="1:15" ht="15" customHeight="1" x14ac:dyDescent="0.2">
      <c r="A60" s="137"/>
      <c r="B60" s="34" t="s">
        <v>64</v>
      </c>
      <c r="C60" s="35">
        <v>150</v>
      </c>
      <c r="D60" s="36">
        <v>5.9</v>
      </c>
      <c r="E60" s="36">
        <v>3.71</v>
      </c>
      <c r="F60" s="36">
        <v>35.909999999999997</v>
      </c>
      <c r="G60" s="37">
        <v>236.49</v>
      </c>
      <c r="H60" s="39" t="s">
        <v>65</v>
      </c>
    </row>
    <row r="61" spans="1:15" ht="15" customHeight="1" x14ac:dyDescent="0.2">
      <c r="A61" s="137"/>
      <c r="B61" s="34" t="s">
        <v>66</v>
      </c>
      <c r="C61" s="35">
        <v>200</v>
      </c>
      <c r="D61" s="36">
        <v>0</v>
      </c>
      <c r="E61" s="36">
        <v>0</v>
      </c>
      <c r="F61" s="36">
        <v>19</v>
      </c>
      <c r="G61" s="37">
        <v>75</v>
      </c>
      <c r="H61" s="39" t="s">
        <v>67</v>
      </c>
    </row>
    <row r="62" spans="1:15" ht="15" customHeight="1" x14ac:dyDescent="0.2">
      <c r="A62" s="137"/>
      <c r="B62" s="34" t="s">
        <v>32</v>
      </c>
      <c r="C62" s="35">
        <v>30</v>
      </c>
      <c r="D62" s="36">
        <v>1.98</v>
      </c>
      <c r="E62" s="36">
        <v>0.27</v>
      </c>
      <c r="F62" s="36">
        <v>11.4</v>
      </c>
      <c r="G62" s="37">
        <v>59.7</v>
      </c>
      <c r="H62" s="38"/>
    </row>
    <row r="63" spans="1:15" ht="15" customHeight="1" x14ac:dyDescent="0.2">
      <c r="A63" s="138"/>
      <c r="B63" s="34" t="s">
        <v>33</v>
      </c>
      <c r="C63" s="35">
        <v>30</v>
      </c>
      <c r="D63" s="36">
        <v>1.98</v>
      </c>
      <c r="E63" s="36">
        <v>0.36</v>
      </c>
      <c r="F63" s="36">
        <v>10.02</v>
      </c>
      <c r="G63" s="37">
        <v>52.2</v>
      </c>
      <c r="H63" s="38"/>
    </row>
    <row r="64" spans="1:15" s="3" customFormat="1" ht="15" customHeight="1" x14ac:dyDescent="0.2">
      <c r="A64" s="123" t="s">
        <v>34</v>
      </c>
      <c r="B64" s="124"/>
      <c r="C64" s="21">
        <f>SUM(C57:C63)</f>
        <v>720</v>
      </c>
      <c r="D64" s="21">
        <f t="shared" ref="D64:G64" si="9">SUM(D57:D63)</f>
        <v>24.61</v>
      </c>
      <c r="E64" s="21">
        <f t="shared" si="9"/>
        <v>25.65</v>
      </c>
      <c r="F64" s="21">
        <f t="shared" si="9"/>
        <v>104.22</v>
      </c>
      <c r="G64" s="21">
        <f t="shared" si="9"/>
        <v>751.67000000000007</v>
      </c>
      <c r="H64" s="22"/>
    </row>
    <row r="65" spans="1:8" ht="15" customHeight="1" x14ac:dyDescent="0.2">
      <c r="A65" s="121" t="s">
        <v>35</v>
      </c>
      <c r="B65" s="34" t="s">
        <v>68</v>
      </c>
      <c r="C65" s="35">
        <v>200</v>
      </c>
      <c r="D65" s="36">
        <v>4.5</v>
      </c>
      <c r="E65" s="36">
        <v>5</v>
      </c>
      <c r="F65" s="36">
        <v>15.6</v>
      </c>
      <c r="G65" s="37">
        <v>158</v>
      </c>
      <c r="H65" s="39"/>
    </row>
    <row r="66" spans="1:8" ht="15" customHeight="1" x14ac:dyDescent="0.2">
      <c r="A66" s="121"/>
      <c r="B66" s="34" t="s">
        <v>69</v>
      </c>
      <c r="C66" s="35">
        <v>100</v>
      </c>
      <c r="D66" s="36">
        <v>5.76</v>
      </c>
      <c r="E66" s="36">
        <v>4.7300000000000004</v>
      </c>
      <c r="F66" s="36">
        <v>28.95</v>
      </c>
      <c r="G66" s="37">
        <v>175.13</v>
      </c>
      <c r="H66" s="39" t="s">
        <v>70</v>
      </c>
    </row>
    <row r="67" spans="1:8" s="3" customFormat="1" ht="15" customHeight="1" x14ac:dyDescent="0.2">
      <c r="A67" s="123" t="s">
        <v>40</v>
      </c>
      <c r="B67" s="124"/>
      <c r="C67" s="21">
        <f>SUM(C65:C66)</f>
        <v>300</v>
      </c>
      <c r="D67" s="21">
        <f t="shared" ref="D67:G67" si="10">SUM(D65:D66)</f>
        <v>10.26</v>
      </c>
      <c r="E67" s="21">
        <f t="shared" si="10"/>
        <v>9.73</v>
      </c>
      <c r="F67" s="21">
        <f t="shared" si="10"/>
        <v>44.55</v>
      </c>
      <c r="G67" s="21">
        <f t="shared" si="10"/>
        <v>333.13</v>
      </c>
      <c r="H67" s="22"/>
    </row>
    <row r="68" spans="1:8" s="3" customFormat="1" ht="15" customHeight="1" x14ac:dyDescent="0.2">
      <c r="A68" s="139" t="s">
        <v>41</v>
      </c>
      <c r="B68" s="140"/>
      <c r="C68" s="23">
        <f>C67+C64+C56</f>
        <v>1520</v>
      </c>
      <c r="D68" s="23">
        <f t="shared" ref="D68:G68" si="11">D67+D64+D56</f>
        <v>52.98</v>
      </c>
      <c r="E68" s="23">
        <f t="shared" si="11"/>
        <v>51.699999999999996</v>
      </c>
      <c r="F68" s="23">
        <f t="shared" si="11"/>
        <v>229.09999999999997</v>
      </c>
      <c r="G68" s="23">
        <f t="shared" si="11"/>
        <v>1645.8300000000002</v>
      </c>
      <c r="H68" s="24"/>
    </row>
    <row r="69" spans="1:8" s="3" customFormat="1" ht="15" customHeight="1" x14ac:dyDescent="0.2">
      <c r="A69" s="141" t="s">
        <v>71</v>
      </c>
      <c r="B69" s="142"/>
      <c r="C69" s="142"/>
      <c r="D69" s="142"/>
      <c r="E69" s="142"/>
      <c r="F69" s="142"/>
      <c r="G69" s="142"/>
      <c r="H69" s="143"/>
    </row>
    <row r="70" spans="1:8" ht="15" customHeight="1" x14ac:dyDescent="0.2">
      <c r="A70" s="121" t="s">
        <v>18</v>
      </c>
      <c r="B70" s="34" t="s">
        <v>72</v>
      </c>
      <c r="C70" s="35">
        <v>200</v>
      </c>
      <c r="D70" s="36">
        <v>7.16</v>
      </c>
      <c r="E70" s="36">
        <v>5.4</v>
      </c>
      <c r="F70" s="36">
        <v>20.8</v>
      </c>
      <c r="G70" s="37">
        <v>191.9</v>
      </c>
      <c r="H70" s="38">
        <v>266</v>
      </c>
    </row>
    <row r="71" spans="1:8" ht="15" customHeight="1" x14ac:dyDescent="0.2">
      <c r="A71" s="121"/>
      <c r="B71" s="34" t="s">
        <v>73</v>
      </c>
      <c r="C71" s="35">
        <v>40</v>
      </c>
      <c r="D71" s="36">
        <v>3</v>
      </c>
      <c r="E71" s="36">
        <v>1</v>
      </c>
      <c r="F71" s="36">
        <v>20.8</v>
      </c>
      <c r="G71" s="37">
        <v>108</v>
      </c>
      <c r="H71" s="38"/>
    </row>
    <row r="72" spans="1:8" ht="15" customHeight="1" x14ac:dyDescent="0.2">
      <c r="A72" s="121"/>
      <c r="B72" s="34" t="s">
        <v>74</v>
      </c>
      <c r="C72" s="35">
        <v>10</v>
      </c>
      <c r="D72" s="36">
        <v>0.13</v>
      </c>
      <c r="E72" s="36">
        <v>5.15</v>
      </c>
      <c r="F72" s="36">
        <v>0.17</v>
      </c>
      <c r="G72" s="37">
        <v>56.6</v>
      </c>
      <c r="H72" s="38">
        <v>105</v>
      </c>
    </row>
    <row r="73" spans="1:8" ht="15" customHeight="1" x14ac:dyDescent="0.2">
      <c r="A73" s="121"/>
      <c r="B73" s="34" t="s">
        <v>75</v>
      </c>
      <c r="C73" s="35">
        <v>10</v>
      </c>
      <c r="D73" s="36">
        <v>3.48</v>
      </c>
      <c r="E73" s="36">
        <v>3.42</v>
      </c>
      <c r="F73" s="36">
        <v>0</v>
      </c>
      <c r="G73" s="37">
        <v>54.6</v>
      </c>
      <c r="H73" s="38">
        <v>100</v>
      </c>
    </row>
    <row r="74" spans="1:8" ht="15" customHeight="1" x14ac:dyDescent="0.2">
      <c r="A74" s="121"/>
      <c r="B74" s="34" t="s">
        <v>76</v>
      </c>
      <c r="C74" s="35">
        <v>40</v>
      </c>
      <c r="D74" s="36">
        <v>3</v>
      </c>
      <c r="E74" s="36">
        <v>2.72</v>
      </c>
      <c r="F74" s="36">
        <v>29.96</v>
      </c>
      <c r="G74" s="37">
        <v>66.84</v>
      </c>
      <c r="H74" s="38"/>
    </row>
    <row r="75" spans="1:8" ht="15" customHeight="1" x14ac:dyDescent="0.2">
      <c r="A75" s="121"/>
      <c r="B75" s="34" t="s">
        <v>77</v>
      </c>
      <c r="C75" s="35">
        <v>200</v>
      </c>
      <c r="D75" s="36">
        <v>0.24</v>
      </c>
      <c r="E75" s="36">
        <v>0</v>
      </c>
      <c r="F75" s="36">
        <v>7.14</v>
      </c>
      <c r="G75" s="37">
        <v>29.8</v>
      </c>
      <c r="H75" s="38">
        <v>144</v>
      </c>
    </row>
    <row r="76" spans="1:8" s="3" customFormat="1" ht="15" customHeight="1" x14ac:dyDescent="0.2">
      <c r="A76" s="123" t="s">
        <v>23</v>
      </c>
      <c r="B76" s="124"/>
      <c r="C76" s="21">
        <f>SUM(C70:C75)</f>
        <v>500</v>
      </c>
      <c r="D76" s="21">
        <f t="shared" ref="D76:G76" si="12">SUM(D70:D75)</f>
        <v>17.010000000000002</v>
      </c>
      <c r="E76" s="21">
        <f t="shared" si="12"/>
        <v>17.690000000000001</v>
      </c>
      <c r="F76" s="21">
        <f t="shared" si="12"/>
        <v>78.87</v>
      </c>
      <c r="G76" s="21">
        <f t="shared" si="12"/>
        <v>507.74000000000007</v>
      </c>
      <c r="H76" s="22"/>
    </row>
    <row r="77" spans="1:8" ht="15" customHeight="1" x14ac:dyDescent="0.2">
      <c r="A77" s="127" t="s">
        <v>24</v>
      </c>
      <c r="B77" s="34" t="s">
        <v>78</v>
      </c>
      <c r="C77" s="35">
        <v>200</v>
      </c>
      <c r="D77" s="36">
        <v>1.84</v>
      </c>
      <c r="E77" s="36">
        <v>4.4000000000000004</v>
      </c>
      <c r="F77" s="36">
        <v>22.1</v>
      </c>
      <c r="G77" s="37">
        <v>129.36000000000001</v>
      </c>
      <c r="H77" s="39" t="s">
        <v>79</v>
      </c>
    </row>
    <row r="78" spans="1:8" ht="15" customHeight="1" x14ac:dyDescent="0.2">
      <c r="A78" s="128"/>
      <c r="B78" s="34" t="s">
        <v>80</v>
      </c>
      <c r="C78" s="35">
        <v>240</v>
      </c>
      <c r="D78" s="36">
        <v>18.059999999999999</v>
      </c>
      <c r="E78" s="36">
        <v>19.489999999999998</v>
      </c>
      <c r="F78" s="36">
        <v>52.79</v>
      </c>
      <c r="G78" s="37">
        <v>423.23</v>
      </c>
      <c r="H78" s="38">
        <v>407</v>
      </c>
    </row>
    <row r="79" spans="1:8" ht="15" customHeight="1" x14ac:dyDescent="0.2">
      <c r="A79" s="128"/>
      <c r="B79" s="34" t="s">
        <v>38</v>
      </c>
      <c r="C79" s="35">
        <v>200</v>
      </c>
      <c r="D79" s="36">
        <v>0.24</v>
      </c>
      <c r="E79" s="36">
        <v>0.06</v>
      </c>
      <c r="F79" s="36">
        <v>10.16</v>
      </c>
      <c r="G79" s="37">
        <v>42.14</v>
      </c>
      <c r="H79" s="39" t="s">
        <v>39</v>
      </c>
    </row>
    <row r="80" spans="1:8" ht="15" customHeight="1" x14ac:dyDescent="0.2">
      <c r="A80" s="128"/>
      <c r="B80" s="34" t="s">
        <v>32</v>
      </c>
      <c r="C80" s="35">
        <v>30</v>
      </c>
      <c r="D80" s="36">
        <v>1.98</v>
      </c>
      <c r="E80" s="36">
        <v>0.27</v>
      </c>
      <c r="F80" s="36">
        <v>11.4</v>
      </c>
      <c r="G80" s="37">
        <v>59.7</v>
      </c>
      <c r="H80" s="38"/>
    </row>
    <row r="81" spans="1:15" ht="15" customHeight="1" x14ac:dyDescent="0.2">
      <c r="A81" s="129"/>
      <c r="B81" s="34" t="s">
        <v>33</v>
      </c>
      <c r="C81" s="35">
        <v>30</v>
      </c>
      <c r="D81" s="36">
        <v>1.98</v>
      </c>
      <c r="E81" s="36">
        <v>0.36</v>
      </c>
      <c r="F81" s="36">
        <v>10.02</v>
      </c>
      <c r="G81" s="37">
        <v>52.2</v>
      </c>
      <c r="H81" s="38"/>
    </row>
    <row r="82" spans="1:15" s="3" customFormat="1" ht="15" customHeight="1" x14ac:dyDescent="0.2">
      <c r="A82" s="123" t="s">
        <v>34</v>
      </c>
      <c r="B82" s="124"/>
      <c r="C82" s="21">
        <f>SUM(C77:C81)</f>
        <v>700</v>
      </c>
      <c r="D82" s="21">
        <f t="shared" ref="D82:G82" si="13">SUM(D77:D81)</f>
        <v>24.099999999999998</v>
      </c>
      <c r="E82" s="21">
        <f t="shared" si="13"/>
        <v>24.58</v>
      </c>
      <c r="F82" s="21">
        <f t="shared" si="13"/>
        <v>106.47</v>
      </c>
      <c r="G82" s="21">
        <f t="shared" si="13"/>
        <v>706.63000000000011</v>
      </c>
      <c r="H82" s="22"/>
    </row>
    <row r="83" spans="1:15" ht="15" customHeight="1" x14ac:dyDescent="0.2">
      <c r="A83" s="121" t="s">
        <v>35</v>
      </c>
      <c r="B83" s="34" t="s">
        <v>81</v>
      </c>
      <c r="C83" s="35">
        <v>200</v>
      </c>
      <c r="D83" s="36">
        <v>0.2</v>
      </c>
      <c r="E83" s="36">
        <v>0.2</v>
      </c>
      <c r="F83" s="36">
        <v>12.8</v>
      </c>
      <c r="G83" s="37">
        <v>100</v>
      </c>
      <c r="H83" s="39"/>
    </row>
    <row r="84" spans="1:15" ht="15" customHeight="1" x14ac:dyDescent="0.2">
      <c r="A84" s="121"/>
      <c r="B84" s="34" t="s">
        <v>82</v>
      </c>
      <c r="C84" s="35">
        <v>100</v>
      </c>
      <c r="D84" s="36">
        <v>9.4700000000000006</v>
      </c>
      <c r="E84" s="36">
        <v>10.28</v>
      </c>
      <c r="F84" s="36">
        <v>35.159999999999997</v>
      </c>
      <c r="G84" s="37">
        <v>225.64</v>
      </c>
      <c r="H84" s="39" t="s">
        <v>83</v>
      </c>
    </row>
    <row r="85" spans="1:15" s="3" customFormat="1" ht="15" customHeight="1" x14ac:dyDescent="0.2">
      <c r="A85" s="123" t="s">
        <v>40</v>
      </c>
      <c r="B85" s="124"/>
      <c r="C85" s="21">
        <f>SUM(C83:C84)</f>
        <v>300</v>
      </c>
      <c r="D85" s="21">
        <f t="shared" ref="D85:G85" si="14">SUM(D83:D84)</f>
        <v>9.67</v>
      </c>
      <c r="E85" s="21">
        <f t="shared" si="14"/>
        <v>10.479999999999999</v>
      </c>
      <c r="F85" s="21">
        <f t="shared" si="14"/>
        <v>47.959999999999994</v>
      </c>
      <c r="G85" s="21">
        <f t="shared" si="14"/>
        <v>325.64</v>
      </c>
      <c r="H85" s="22"/>
    </row>
    <row r="86" spans="1:15" s="3" customFormat="1" ht="15" customHeight="1" x14ac:dyDescent="0.2">
      <c r="A86" s="139" t="s">
        <v>41</v>
      </c>
      <c r="B86" s="140"/>
      <c r="C86" s="23">
        <f>C85+C82+C76</f>
        <v>1500</v>
      </c>
      <c r="D86" s="23">
        <f t="shared" ref="D86:G86" si="15">D85+D82+D76</f>
        <v>50.78</v>
      </c>
      <c r="E86" s="23">
        <f t="shared" si="15"/>
        <v>52.75</v>
      </c>
      <c r="F86" s="23">
        <f t="shared" si="15"/>
        <v>233.3</v>
      </c>
      <c r="G86" s="23">
        <f t="shared" si="15"/>
        <v>1540.01</v>
      </c>
      <c r="H86" s="24"/>
    </row>
    <row r="87" spans="1:15" s="3" customFormat="1" ht="15" customHeight="1" x14ac:dyDescent="0.2">
      <c r="A87" s="141" t="s">
        <v>84</v>
      </c>
      <c r="B87" s="142"/>
      <c r="C87" s="142"/>
      <c r="D87" s="142"/>
      <c r="E87" s="142"/>
      <c r="F87" s="142"/>
      <c r="G87" s="142"/>
      <c r="H87" s="143"/>
    </row>
    <row r="88" spans="1:15" ht="15" customHeight="1" x14ac:dyDescent="0.2">
      <c r="A88" s="121" t="s">
        <v>18</v>
      </c>
      <c r="B88" s="34" t="s">
        <v>85</v>
      </c>
      <c r="C88" s="35">
        <v>200</v>
      </c>
      <c r="D88" s="36">
        <v>17.7</v>
      </c>
      <c r="E88" s="36">
        <v>18.3</v>
      </c>
      <c r="F88" s="36">
        <v>50.68</v>
      </c>
      <c r="G88" s="37">
        <v>395.78</v>
      </c>
      <c r="H88" s="38">
        <v>296</v>
      </c>
    </row>
    <row r="89" spans="1:15" ht="15" customHeight="1" x14ac:dyDescent="0.2">
      <c r="A89" s="121"/>
      <c r="B89" s="34" t="s">
        <v>86</v>
      </c>
      <c r="C89" s="35">
        <v>100</v>
      </c>
      <c r="D89" s="36">
        <v>0.4</v>
      </c>
      <c r="E89" s="36">
        <v>0.4</v>
      </c>
      <c r="F89" s="36">
        <v>9.8000000000000007</v>
      </c>
      <c r="G89" s="37">
        <v>47</v>
      </c>
      <c r="H89" s="38"/>
    </row>
    <row r="90" spans="1:15" ht="15" customHeight="1" x14ac:dyDescent="0.2">
      <c r="A90" s="121"/>
      <c r="B90" s="34" t="s">
        <v>87</v>
      </c>
      <c r="C90" s="35">
        <v>200</v>
      </c>
      <c r="D90" s="36">
        <v>0.26</v>
      </c>
      <c r="E90" s="36">
        <v>0.02</v>
      </c>
      <c r="F90" s="36">
        <v>8.06</v>
      </c>
      <c r="G90" s="37">
        <v>33.22</v>
      </c>
      <c r="H90" s="39" t="s">
        <v>88</v>
      </c>
    </row>
    <row r="91" spans="1:15" s="3" customFormat="1" ht="15" customHeight="1" x14ac:dyDescent="0.2">
      <c r="A91" s="123" t="s">
        <v>23</v>
      </c>
      <c r="B91" s="124"/>
      <c r="C91" s="21">
        <f>SUM(C88:C90)</f>
        <v>500</v>
      </c>
      <c r="D91" s="21">
        <f t="shared" ref="D91:G91" si="16">SUM(D88:D90)</f>
        <v>18.36</v>
      </c>
      <c r="E91" s="21">
        <f t="shared" si="16"/>
        <v>18.72</v>
      </c>
      <c r="F91" s="21">
        <f t="shared" si="16"/>
        <v>68.540000000000006</v>
      </c>
      <c r="G91" s="21">
        <f t="shared" si="16"/>
        <v>476</v>
      </c>
      <c r="H91" s="22"/>
    </row>
    <row r="92" spans="1:15" ht="15" customHeight="1" x14ac:dyDescent="0.2">
      <c r="A92" s="127" t="s">
        <v>24</v>
      </c>
      <c r="B92" s="34" t="s">
        <v>89</v>
      </c>
      <c r="C92" s="35">
        <v>200</v>
      </c>
      <c r="D92" s="36">
        <v>3.24</v>
      </c>
      <c r="E92" s="36">
        <v>5.22</v>
      </c>
      <c r="F92" s="36">
        <v>8.4</v>
      </c>
      <c r="G92" s="37">
        <v>85.26</v>
      </c>
      <c r="H92" s="39" t="s">
        <v>163</v>
      </c>
      <c r="I92" s="44"/>
      <c r="J92" s="45"/>
      <c r="K92" s="32"/>
      <c r="L92" s="32"/>
      <c r="M92" s="32"/>
      <c r="N92" s="46"/>
      <c r="O92" s="46"/>
    </row>
    <row r="93" spans="1:15" ht="15" customHeight="1" x14ac:dyDescent="0.2">
      <c r="A93" s="128"/>
      <c r="B93" s="34" t="s">
        <v>90</v>
      </c>
      <c r="C93" s="35">
        <v>240</v>
      </c>
      <c r="D93" s="36">
        <v>17.649999999999999</v>
      </c>
      <c r="E93" s="36">
        <v>20.059999999999999</v>
      </c>
      <c r="F93" s="36">
        <v>70.62</v>
      </c>
      <c r="G93" s="37">
        <v>465.5</v>
      </c>
      <c r="H93" s="38">
        <v>265</v>
      </c>
      <c r="I93" s="44"/>
      <c r="J93" s="45"/>
      <c r="K93" s="32"/>
      <c r="L93" s="32"/>
      <c r="M93" s="32"/>
      <c r="N93" s="46"/>
      <c r="O93" s="45"/>
    </row>
    <row r="94" spans="1:15" ht="15" customHeight="1" x14ac:dyDescent="0.2">
      <c r="A94" s="128"/>
      <c r="B94" s="34" t="s">
        <v>91</v>
      </c>
      <c r="C94" s="35">
        <v>200</v>
      </c>
      <c r="D94" s="36">
        <v>0.32</v>
      </c>
      <c r="E94" s="36">
        <v>0.14000000000000001</v>
      </c>
      <c r="F94" s="36">
        <v>11.46</v>
      </c>
      <c r="G94" s="37">
        <v>48.32</v>
      </c>
      <c r="H94" s="38">
        <v>519</v>
      </c>
      <c r="I94" s="44"/>
      <c r="J94" s="45"/>
      <c r="K94" s="32"/>
      <c r="L94" s="32"/>
      <c r="M94" s="32"/>
      <c r="N94" s="46"/>
      <c r="O94" s="45"/>
    </row>
    <row r="95" spans="1:15" ht="15" customHeight="1" x14ac:dyDescent="0.2">
      <c r="A95" s="128"/>
      <c r="B95" s="34" t="s">
        <v>32</v>
      </c>
      <c r="C95" s="35">
        <v>30</v>
      </c>
      <c r="D95" s="36">
        <v>1.98</v>
      </c>
      <c r="E95" s="36">
        <v>0.27</v>
      </c>
      <c r="F95" s="36">
        <v>11.4</v>
      </c>
      <c r="G95" s="37">
        <v>59.7</v>
      </c>
      <c r="H95" s="38"/>
      <c r="I95" s="44"/>
      <c r="J95" s="45"/>
      <c r="K95" s="32"/>
      <c r="L95" s="32"/>
      <c r="M95" s="32"/>
      <c r="N95" s="46"/>
      <c r="O95" s="45"/>
    </row>
    <row r="96" spans="1:15" ht="15" customHeight="1" x14ac:dyDescent="0.2">
      <c r="A96" s="128"/>
      <c r="B96" s="34" t="s">
        <v>33</v>
      </c>
      <c r="C96" s="35">
        <v>30</v>
      </c>
      <c r="D96" s="36">
        <v>1.98</v>
      </c>
      <c r="E96" s="36">
        <v>0.36</v>
      </c>
      <c r="F96" s="36">
        <v>10.02</v>
      </c>
      <c r="G96" s="37">
        <v>52.2</v>
      </c>
      <c r="H96" s="38"/>
      <c r="I96" s="44"/>
      <c r="J96" s="45"/>
      <c r="K96" s="32"/>
      <c r="L96" s="32"/>
      <c r="M96" s="32"/>
      <c r="N96" s="46"/>
      <c r="O96" s="45"/>
    </row>
    <row r="97" spans="1:8" s="3" customFormat="1" ht="15" customHeight="1" x14ac:dyDescent="0.2">
      <c r="A97" s="123" t="s">
        <v>34</v>
      </c>
      <c r="B97" s="124"/>
      <c r="C97" s="21">
        <f>SUM(C92:C96)</f>
        <v>700</v>
      </c>
      <c r="D97" s="25">
        <f>SUM(D92:D96)</f>
        <v>25.17</v>
      </c>
      <c r="E97" s="21">
        <f>SUM(E92:E96)</f>
        <v>26.049999999999997</v>
      </c>
      <c r="F97" s="21">
        <f>SUM(F92:F96)</f>
        <v>111.90000000000002</v>
      </c>
      <c r="G97" s="21">
        <f>SUM(G92:G96)</f>
        <v>710.98000000000013</v>
      </c>
      <c r="H97" s="22"/>
    </row>
    <row r="98" spans="1:8" ht="15" customHeight="1" x14ac:dyDescent="0.2">
      <c r="A98" s="121" t="s">
        <v>35</v>
      </c>
      <c r="B98" s="34" t="s">
        <v>92</v>
      </c>
      <c r="C98" s="35">
        <v>200</v>
      </c>
      <c r="D98" s="36">
        <v>0</v>
      </c>
      <c r="E98" s="36">
        <v>0</v>
      </c>
      <c r="F98" s="36">
        <v>6.98</v>
      </c>
      <c r="G98" s="37">
        <v>26.54</v>
      </c>
      <c r="H98" s="38">
        <v>503</v>
      </c>
    </row>
    <row r="99" spans="1:8" ht="15" customHeight="1" x14ac:dyDescent="0.2">
      <c r="A99" s="121"/>
      <c r="B99" s="34" t="s">
        <v>93</v>
      </c>
      <c r="C99" s="35">
        <v>100</v>
      </c>
      <c r="D99" s="36">
        <v>9.6199999999999992</v>
      </c>
      <c r="E99" s="36">
        <v>10.4</v>
      </c>
      <c r="F99" s="36">
        <v>32.700000000000003</v>
      </c>
      <c r="G99" s="37">
        <v>251.6</v>
      </c>
      <c r="H99" s="39" t="s">
        <v>94</v>
      </c>
    </row>
    <row r="100" spans="1:8" s="3" customFormat="1" ht="15" customHeight="1" x14ac:dyDescent="0.2">
      <c r="A100" s="123" t="s">
        <v>40</v>
      </c>
      <c r="B100" s="124"/>
      <c r="C100" s="21">
        <f>SUM(C98:C99)</f>
        <v>300</v>
      </c>
      <c r="D100" s="21">
        <f t="shared" ref="D100:G100" si="17">SUM(D98:D99)</f>
        <v>9.6199999999999992</v>
      </c>
      <c r="E100" s="21">
        <f t="shared" si="17"/>
        <v>10.4</v>
      </c>
      <c r="F100" s="21">
        <f t="shared" si="17"/>
        <v>39.680000000000007</v>
      </c>
      <c r="G100" s="21">
        <f t="shared" si="17"/>
        <v>278.14</v>
      </c>
      <c r="H100" s="22"/>
    </row>
    <row r="101" spans="1:8" s="3" customFormat="1" ht="15" customHeight="1" x14ac:dyDescent="0.2">
      <c r="A101" s="139" t="s">
        <v>41</v>
      </c>
      <c r="B101" s="140"/>
      <c r="C101" s="23">
        <f>C100+C97+C91</f>
        <v>1500</v>
      </c>
      <c r="D101" s="23">
        <f>D100+D97+D91</f>
        <v>53.15</v>
      </c>
      <c r="E101" s="23">
        <f>E100+E97+E91</f>
        <v>55.169999999999995</v>
      </c>
      <c r="F101" s="23">
        <f>F100+F97+F91</f>
        <v>220.12000000000006</v>
      </c>
      <c r="G101" s="23">
        <f>G100+G97+G91</f>
        <v>1465.1200000000001</v>
      </c>
      <c r="H101" s="24"/>
    </row>
    <row r="102" spans="1:8" s="3" customFormat="1" ht="15" customHeight="1" x14ac:dyDescent="0.2">
      <c r="A102" s="141" t="s">
        <v>95</v>
      </c>
      <c r="B102" s="142"/>
      <c r="C102" s="142"/>
      <c r="D102" s="142"/>
      <c r="E102" s="142"/>
      <c r="F102" s="142"/>
      <c r="G102" s="142"/>
      <c r="H102" s="143"/>
    </row>
    <row r="103" spans="1:8" ht="15" customHeight="1" x14ac:dyDescent="0.2">
      <c r="A103" s="121" t="s">
        <v>18</v>
      </c>
      <c r="B103" s="34" t="s">
        <v>96</v>
      </c>
      <c r="C103" s="35">
        <v>200</v>
      </c>
      <c r="D103" s="36">
        <v>5.64</v>
      </c>
      <c r="E103" s="36">
        <v>7.16</v>
      </c>
      <c r="F103" s="36">
        <v>33.42</v>
      </c>
      <c r="G103" s="37">
        <v>220.62</v>
      </c>
      <c r="H103" s="38">
        <v>268</v>
      </c>
    </row>
    <row r="104" spans="1:8" ht="15" customHeight="1" x14ac:dyDescent="0.2">
      <c r="A104" s="121"/>
      <c r="B104" s="34" t="s">
        <v>97</v>
      </c>
      <c r="C104" s="35">
        <v>100</v>
      </c>
      <c r="D104" s="36">
        <v>11.9</v>
      </c>
      <c r="E104" s="36">
        <v>10.59</v>
      </c>
      <c r="F104" s="36">
        <v>31.07</v>
      </c>
      <c r="G104" s="37">
        <v>235.13</v>
      </c>
      <c r="H104" s="39" t="s">
        <v>98</v>
      </c>
    </row>
    <row r="105" spans="1:8" ht="15" customHeight="1" x14ac:dyDescent="0.2">
      <c r="A105" s="121"/>
      <c r="B105" s="34" t="s">
        <v>46</v>
      </c>
      <c r="C105" s="35">
        <v>200</v>
      </c>
      <c r="D105" s="36">
        <v>0.2</v>
      </c>
      <c r="E105" s="36">
        <v>0</v>
      </c>
      <c r="F105" s="36">
        <v>7.02</v>
      </c>
      <c r="G105" s="37">
        <v>28.46</v>
      </c>
      <c r="H105" s="38">
        <v>493</v>
      </c>
    </row>
    <row r="106" spans="1:8" s="3" customFormat="1" ht="15" customHeight="1" x14ac:dyDescent="0.2">
      <c r="A106" s="123" t="s">
        <v>23</v>
      </c>
      <c r="B106" s="124"/>
      <c r="C106" s="21">
        <f>SUM(C103:C105)</f>
        <v>500</v>
      </c>
      <c r="D106" s="21">
        <f t="shared" ref="D106:G106" si="18">SUM(D103:D105)</f>
        <v>17.739999999999998</v>
      </c>
      <c r="E106" s="21">
        <f t="shared" si="18"/>
        <v>17.75</v>
      </c>
      <c r="F106" s="21">
        <f t="shared" si="18"/>
        <v>71.510000000000005</v>
      </c>
      <c r="G106" s="21">
        <f t="shared" si="18"/>
        <v>484.21</v>
      </c>
      <c r="H106" s="22"/>
    </row>
    <row r="107" spans="1:8" ht="15" customHeight="1" x14ac:dyDescent="0.2">
      <c r="A107" s="127" t="s">
        <v>24</v>
      </c>
      <c r="B107" s="40" t="s">
        <v>99</v>
      </c>
      <c r="C107" s="41">
        <v>200</v>
      </c>
      <c r="D107" s="42">
        <v>2.2200000000000002</v>
      </c>
      <c r="E107" s="42">
        <v>3.5</v>
      </c>
      <c r="F107" s="42">
        <v>8.9</v>
      </c>
      <c r="G107" s="41">
        <v>76.2</v>
      </c>
      <c r="H107" s="43" t="s">
        <v>100</v>
      </c>
    </row>
    <row r="108" spans="1:8" ht="15" customHeight="1" x14ac:dyDescent="0.2">
      <c r="A108" s="128"/>
      <c r="B108" s="40" t="s">
        <v>101</v>
      </c>
      <c r="C108" s="41">
        <v>90</v>
      </c>
      <c r="D108" s="42">
        <v>13.03</v>
      </c>
      <c r="E108" s="42">
        <v>12.65</v>
      </c>
      <c r="F108" s="42">
        <v>24.1</v>
      </c>
      <c r="G108" s="41">
        <v>245.6</v>
      </c>
      <c r="H108" s="43">
        <v>405</v>
      </c>
    </row>
    <row r="109" spans="1:8" ht="15" customHeight="1" x14ac:dyDescent="0.2">
      <c r="A109" s="128"/>
      <c r="B109" s="40" t="s">
        <v>162</v>
      </c>
      <c r="C109" s="41">
        <v>150</v>
      </c>
      <c r="D109" s="42">
        <v>5.65</v>
      </c>
      <c r="E109" s="42">
        <v>8.5</v>
      </c>
      <c r="F109" s="42">
        <v>38.6</v>
      </c>
      <c r="G109" s="41">
        <v>235.6</v>
      </c>
      <c r="H109" s="43">
        <v>291</v>
      </c>
    </row>
    <row r="110" spans="1:8" ht="15" customHeight="1" x14ac:dyDescent="0.2">
      <c r="A110" s="128"/>
      <c r="B110" s="40" t="s">
        <v>38</v>
      </c>
      <c r="C110" s="41">
        <v>200</v>
      </c>
      <c r="D110" s="42">
        <v>0.24</v>
      </c>
      <c r="E110" s="42">
        <v>0.06</v>
      </c>
      <c r="F110" s="42">
        <v>10.16</v>
      </c>
      <c r="G110" s="41">
        <v>42.14</v>
      </c>
      <c r="H110" s="43" t="s">
        <v>39</v>
      </c>
    </row>
    <row r="111" spans="1:8" ht="15" customHeight="1" x14ac:dyDescent="0.2">
      <c r="A111" s="128"/>
      <c r="B111" s="40" t="s">
        <v>32</v>
      </c>
      <c r="C111" s="41">
        <v>30</v>
      </c>
      <c r="D111" s="42">
        <v>1.98</v>
      </c>
      <c r="E111" s="42">
        <v>0.27</v>
      </c>
      <c r="F111" s="42">
        <v>11.4</v>
      </c>
      <c r="G111" s="41">
        <v>59.7</v>
      </c>
      <c r="H111" s="43"/>
    </row>
    <row r="112" spans="1:8" ht="15" customHeight="1" x14ac:dyDescent="0.2">
      <c r="A112" s="129"/>
      <c r="B112" s="40" t="s">
        <v>33</v>
      </c>
      <c r="C112" s="41">
        <v>30</v>
      </c>
      <c r="D112" s="42">
        <v>1.98</v>
      </c>
      <c r="E112" s="42">
        <v>0.36</v>
      </c>
      <c r="F112" s="42">
        <v>10.02</v>
      </c>
      <c r="G112" s="41">
        <v>52.2</v>
      </c>
      <c r="H112" s="43"/>
    </row>
    <row r="113" spans="1:8" s="3" customFormat="1" ht="15" customHeight="1" x14ac:dyDescent="0.2">
      <c r="A113" s="123" t="s">
        <v>34</v>
      </c>
      <c r="B113" s="124"/>
      <c r="C113" s="21">
        <f>SUM(C107:C112)</f>
        <v>700</v>
      </c>
      <c r="D113" s="21">
        <f t="shared" ref="D113:G113" si="19">SUM(D107:D112)</f>
        <v>25.099999999999998</v>
      </c>
      <c r="E113" s="21">
        <f t="shared" si="19"/>
        <v>25.339999999999996</v>
      </c>
      <c r="F113" s="21">
        <f t="shared" si="19"/>
        <v>103.17999999999999</v>
      </c>
      <c r="G113" s="21">
        <f t="shared" si="19"/>
        <v>711.44</v>
      </c>
      <c r="H113" s="22"/>
    </row>
    <row r="114" spans="1:8" ht="15" customHeight="1" x14ac:dyDescent="0.2">
      <c r="A114" s="121" t="s">
        <v>35</v>
      </c>
      <c r="B114" s="34" t="s">
        <v>104</v>
      </c>
      <c r="C114" s="35">
        <v>100</v>
      </c>
      <c r="D114" s="36">
        <v>10.220000000000001</v>
      </c>
      <c r="E114" s="36">
        <v>9.67</v>
      </c>
      <c r="F114" s="36">
        <v>24.27</v>
      </c>
      <c r="G114" s="37">
        <v>250.3</v>
      </c>
      <c r="H114" s="38" t="s">
        <v>166</v>
      </c>
    </row>
    <row r="115" spans="1:8" ht="15" customHeight="1" x14ac:dyDescent="0.2">
      <c r="A115" s="121"/>
      <c r="B115" s="34" t="s">
        <v>54</v>
      </c>
      <c r="C115" s="35">
        <v>200</v>
      </c>
      <c r="D115" s="36">
        <v>0</v>
      </c>
      <c r="E115" s="36">
        <v>0</v>
      </c>
      <c r="F115" s="36">
        <v>15</v>
      </c>
      <c r="G115" s="37">
        <v>95</v>
      </c>
      <c r="H115" s="38">
        <v>614</v>
      </c>
    </row>
    <row r="116" spans="1:8" s="3" customFormat="1" ht="15" customHeight="1" x14ac:dyDescent="0.2">
      <c r="A116" s="123" t="s">
        <v>40</v>
      </c>
      <c r="B116" s="124"/>
      <c r="C116" s="21">
        <f>SUM(C114:C115)</f>
        <v>300</v>
      </c>
      <c r="D116" s="21">
        <f t="shared" ref="D116:G116" si="20">SUM(D114:D115)</f>
        <v>10.220000000000001</v>
      </c>
      <c r="E116" s="21">
        <f t="shared" si="20"/>
        <v>9.67</v>
      </c>
      <c r="F116" s="21">
        <f t="shared" si="20"/>
        <v>39.269999999999996</v>
      </c>
      <c r="G116" s="21">
        <f t="shared" si="20"/>
        <v>345.3</v>
      </c>
      <c r="H116" s="22"/>
    </row>
    <row r="117" spans="1:8" s="3" customFormat="1" ht="15" customHeight="1" x14ac:dyDescent="0.2">
      <c r="A117" s="139" t="s">
        <v>41</v>
      </c>
      <c r="B117" s="140"/>
      <c r="C117" s="23">
        <v>1560</v>
      </c>
      <c r="D117" s="26">
        <v>46.2</v>
      </c>
      <c r="E117" s="26">
        <v>29.1</v>
      </c>
      <c r="F117" s="26">
        <v>233.57</v>
      </c>
      <c r="G117" s="23">
        <v>1384.64</v>
      </c>
      <c r="H117" s="24"/>
    </row>
    <row r="118" spans="1:8" s="3" customFormat="1" ht="15" customHeight="1" x14ac:dyDescent="0.2">
      <c r="A118" s="141" t="s">
        <v>105</v>
      </c>
      <c r="B118" s="142"/>
      <c r="C118" s="142"/>
      <c r="D118" s="142"/>
      <c r="E118" s="142"/>
      <c r="F118" s="142"/>
      <c r="G118" s="142"/>
      <c r="H118" s="143"/>
    </row>
    <row r="119" spans="1:8" ht="15" customHeight="1" x14ac:dyDescent="0.2">
      <c r="A119" s="121" t="s">
        <v>18</v>
      </c>
      <c r="B119" s="34" t="s">
        <v>106</v>
      </c>
      <c r="C119" s="35">
        <v>160</v>
      </c>
      <c r="D119" s="36">
        <v>10</v>
      </c>
      <c r="E119" s="36">
        <v>9.33</v>
      </c>
      <c r="F119" s="36">
        <v>8.74</v>
      </c>
      <c r="G119" s="37">
        <v>188.42</v>
      </c>
      <c r="H119" s="38">
        <v>302</v>
      </c>
    </row>
    <row r="120" spans="1:8" ht="15" customHeight="1" x14ac:dyDescent="0.2">
      <c r="A120" s="121"/>
      <c r="B120" s="34" t="s">
        <v>73</v>
      </c>
      <c r="C120" s="35">
        <v>40</v>
      </c>
      <c r="D120" s="36">
        <v>3</v>
      </c>
      <c r="E120" s="36">
        <v>1</v>
      </c>
      <c r="F120" s="36">
        <v>20.8</v>
      </c>
      <c r="G120" s="37">
        <v>108</v>
      </c>
      <c r="H120" s="38"/>
    </row>
    <row r="121" spans="1:8" ht="15" customHeight="1" x14ac:dyDescent="0.2">
      <c r="A121" s="121"/>
      <c r="B121" s="34" t="s">
        <v>110</v>
      </c>
      <c r="C121" s="35">
        <v>100</v>
      </c>
      <c r="D121" s="36">
        <v>5.28</v>
      </c>
      <c r="E121" s="36">
        <v>6.89</v>
      </c>
      <c r="F121" s="36">
        <v>37.68</v>
      </c>
      <c r="G121" s="37">
        <v>219.39</v>
      </c>
      <c r="H121" s="38">
        <v>565</v>
      </c>
    </row>
    <row r="122" spans="1:8" ht="15" customHeight="1" x14ac:dyDescent="0.2">
      <c r="A122" s="121"/>
      <c r="B122" s="34" t="s">
        <v>22</v>
      </c>
      <c r="C122" s="35">
        <v>200</v>
      </c>
      <c r="D122" s="36">
        <v>0.22</v>
      </c>
      <c r="E122" s="36">
        <v>0.06</v>
      </c>
      <c r="F122" s="36">
        <v>7.2</v>
      </c>
      <c r="G122" s="37">
        <v>29.08</v>
      </c>
      <c r="H122" s="38">
        <v>143</v>
      </c>
    </row>
    <row r="123" spans="1:8" s="3" customFormat="1" ht="15" customHeight="1" x14ac:dyDescent="0.2">
      <c r="A123" s="123" t="s">
        <v>23</v>
      </c>
      <c r="B123" s="124"/>
      <c r="C123" s="21">
        <f>SUM(C119:C122)</f>
        <v>500</v>
      </c>
      <c r="D123" s="21">
        <f t="shared" ref="D123:G123" si="21">SUM(D119:D122)</f>
        <v>18.5</v>
      </c>
      <c r="E123" s="21">
        <f t="shared" si="21"/>
        <v>17.279999999999998</v>
      </c>
      <c r="F123" s="21">
        <f t="shared" si="21"/>
        <v>74.42</v>
      </c>
      <c r="G123" s="21">
        <f t="shared" si="21"/>
        <v>544.89</v>
      </c>
      <c r="H123" s="22"/>
    </row>
    <row r="124" spans="1:8" ht="15" customHeight="1" x14ac:dyDescent="0.2">
      <c r="A124" s="127" t="s">
        <v>24</v>
      </c>
      <c r="B124" s="34" t="s">
        <v>164</v>
      </c>
      <c r="C124" s="35">
        <v>200</v>
      </c>
      <c r="D124" s="36">
        <v>1.88</v>
      </c>
      <c r="E124" s="36">
        <v>4.26</v>
      </c>
      <c r="F124" s="36">
        <v>13.64</v>
      </c>
      <c r="G124" s="37">
        <v>99.54</v>
      </c>
      <c r="H124" s="39" t="s">
        <v>165</v>
      </c>
    </row>
    <row r="125" spans="1:8" ht="15" customHeight="1" x14ac:dyDescent="0.2">
      <c r="A125" s="128"/>
      <c r="B125" s="34" t="s">
        <v>26</v>
      </c>
      <c r="C125" s="35">
        <v>90</v>
      </c>
      <c r="D125" s="36">
        <v>9.76</v>
      </c>
      <c r="E125" s="36">
        <v>13.03</v>
      </c>
      <c r="F125" s="36">
        <v>14.6</v>
      </c>
      <c r="G125" s="37">
        <v>230.35</v>
      </c>
      <c r="H125" s="39" t="s">
        <v>27</v>
      </c>
    </row>
    <row r="126" spans="1:8" ht="15" customHeight="1" x14ac:dyDescent="0.2">
      <c r="A126" s="128"/>
      <c r="B126" s="34" t="s">
        <v>28</v>
      </c>
      <c r="C126" s="35">
        <v>20</v>
      </c>
      <c r="D126" s="36">
        <v>0.69</v>
      </c>
      <c r="E126" s="36">
        <v>0.77</v>
      </c>
      <c r="F126" s="36">
        <v>1.64</v>
      </c>
      <c r="G126" s="37">
        <v>16.48</v>
      </c>
      <c r="H126" s="39" t="s">
        <v>29</v>
      </c>
    </row>
    <row r="127" spans="1:8" ht="15" customHeight="1" x14ac:dyDescent="0.2">
      <c r="A127" s="128"/>
      <c r="B127" s="34" t="s">
        <v>30</v>
      </c>
      <c r="C127" s="35">
        <v>150</v>
      </c>
      <c r="D127" s="36">
        <v>7.64</v>
      </c>
      <c r="E127" s="36">
        <v>7.91</v>
      </c>
      <c r="F127" s="36">
        <v>38.85</v>
      </c>
      <c r="G127" s="37">
        <v>225.67</v>
      </c>
      <c r="H127" s="38">
        <v>237</v>
      </c>
    </row>
    <row r="128" spans="1:8" ht="15" customHeight="1" x14ac:dyDescent="0.2">
      <c r="A128" s="128"/>
      <c r="B128" s="34" t="s">
        <v>91</v>
      </c>
      <c r="C128" s="35">
        <v>200</v>
      </c>
      <c r="D128" s="36">
        <v>0.32</v>
      </c>
      <c r="E128" s="36">
        <v>0.14000000000000001</v>
      </c>
      <c r="F128" s="36">
        <v>11.46</v>
      </c>
      <c r="G128" s="37">
        <v>48.32</v>
      </c>
      <c r="H128" s="38">
        <v>519</v>
      </c>
    </row>
    <row r="129" spans="1:16" ht="15" customHeight="1" x14ac:dyDescent="0.2">
      <c r="A129" s="128"/>
      <c r="B129" s="34" t="s">
        <v>32</v>
      </c>
      <c r="C129" s="35">
        <v>30</v>
      </c>
      <c r="D129" s="36">
        <v>1.98</v>
      </c>
      <c r="E129" s="36">
        <v>0.27</v>
      </c>
      <c r="F129" s="36">
        <v>11.4</v>
      </c>
      <c r="G129" s="37">
        <v>59.7</v>
      </c>
      <c r="H129" s="38"/>
    </row>
    <row r="130" spans="1:16" ht="15" customHeight="1" x14ac:dyDescent="0.2">
      <c r="A130" s="129"/>
      <c r="B130" s="34" t="s">
        <v>33</v>
      </c>
      <c r="C130" s="35">
        <v>30</v>
      </c>
      <c r="D130" s="36">
        <v>1.98</v>
      </c>
      <c r="E130" s="36">
        <v>0.36</v>
      </c>
      <c r="F130" s="36">
        <v>10.02</v>
      </c>
      <c r="G130" s="37">
        <v>52.2</v>
      </c>
      <c r="H130" s="38"/>
    </row>
    <row r="131" spans="1:16" s="3" customFormat="1" ht="15" customHeight="1" x14ac:dyDescent="0.2">
      <c r="A131" s="123" t="s">
        <v>34</v>
      </c>
      <c r="B131" s="124"/>
      <c r="C131" s="21">
        <f>SUM(C124:C130)</f>
        <v>720</v>
      </c>
      <c r="D131" s="21">
        <f t="shared" ref="D131:G131" si="22">SUM(D124:D130)</f>
        <v>24.25</v>
      </c>
      <c r="E131" s="21">
        <f t="shared" si="22"/>
        <v>26.74</v>
      </c>
      <c r="F131" s="21">
        <f t="shared" si="22"/>
        <v>101.61</v>
      </c>
      <c r="G131" s="21">
        <f t="shared" si="22"/>
        <v>732.2600000000001</v>
      </c>
      <c r="H131" s="22"/>
    </row>
    <row r="132" spans="1:16" ht="15" customHeight="1" x14ac:dyDescent="0.2">
      <c r="A132" s="121" t="s">
        <v>35</v>
      </c>
      <c r="B132" s="34" t="s">
        <v>68</v>
      </c>
      <c r="C132" s="35">
        <v>200</v>
      </c>
      <c r="D132" s="36">
        <v>4.5</v>
      </c>
      <c r="E132" s="36">
        <v>5</v>
      </c>
      <c r="F132" s="36">
        <v>15.6</v>
      </c>
      <c r="G132" s="37">
        <v>158</v>
      </c>
      <c r="H132" s="39"/>
    </row>
    <row r="133" spans="1:16" ht="15" customHeight="1" x14ac:dyDescent="0.2">
      <c r="A133" s="121"/>
      <c r="B133" s="34" t="s">
        <v>107</v>
      </c>
      <c r="C133" s="35">
        <v>100</v>
      </c>
      <c r="D133" s="36">
        <v>5.68</v>
      </c>
      <c r="E133" s="36">
        <v>5.29</v>
      </c>
      <c r="F133" s="36">
        <v>31.8</v>
      </c>
      <c r="G133" s="37">
        <v>190.46</v>
      </c>
      <c r="H133" s="39" t="s">
        <v>102</v>
      </c>
    </row>
    <row r="134" spans="1:16" s="3" customFormat="1" ht="15" customHeight="1" x14ac:dyDescent="0.2">
      <c r="A134" s="123" t="s">
        <v>40</v>
      </c>
      <c r="B134" s="124"/>
      <c r="C134" s="21">
        <f>SUM(C132:C133)</f>
        <v>300</v>
      </c>
      <c r="D134" s="21">
        <f t="shared" ref="D134:G134" si="23">SUM(D132:D133)</f>
        <v>10.18</v>
      </c>
      <c r="E134" s="21">
        <f t="shared" si="23"/>
        <v>10.29</v>
      </c>
      <c r="F134" s="21">
        <f t="shared" si="23"/>
        <v>47.4</v>
      </c>
      <c r="G134" s="21">
        <f t="shared" si="23"/>
        <v>348.46000000000004</v>
      </c>
      <c r="H134" s="22"/>
    </row>
    <row r="135" spans="1:16" s="3" customFormat="1" ht="15" customHeight="1" x14ac:dyDescent="0.2">
      <c r="A135" s="139" t="s">
        <v>41</v>
      </c>
      <c r="B135" s="140"/>
      <c r="C135" s="23">
        <f>C134+C131+C123</f>
        <v>1520</v>
      </c>
      <c r="D135" s="23">
        <f t="shared" ref="D135:G135" si="24">D134+D131+D123</f>
        <v>52.93</v>
      </c>
      <c r="E135" s="23">
        <f t="shared" si="24"/>
        <v>54.31</v>
      </c>
      <c r="F135" s="23">
        <f t="shared" si="24"/>
        <v>223.43</v>
      </c>
      <c r="G135" s="23">
        <f t="shared" si="24"/>
        <v>1625.6100000000001</v>
      </c>
      <c r="H135" s="24"/>
    </row>
    <row r="136" spans="1:16" s="3" customFormat="1" ht="15" customHeight="1" x14ac:dyDescent="0.2">
      <c r="A136" s="141" t="s">
        <v>108</v>
      </c>
      <c r="B136" s="142"/>
      <c r="C136" s="142"/>
      <c r="D136" s="142"/>
      <c r="E136" s="142"/>
      <c r="F136" s="142"/>
      <c r="G136" s="142"/>
      <c r="H136" s="143"/>
    </row>
    <row r="137" spans="1:16" ht="15" customHeight="1" x14ac:dyDescent="0.2">
      <c r="A137" s="121" t="s">
        <v>18</v>
      </c>
      <c r="B137" s="34" t="s">
        <v>109</v>
      </c>
      <c r="C137" s="35">
        <v>200</v>
      </c>
      <c r="D137" s="36">
        <v>8.92</v>
      </c>
      <c r="E137" s="36">
        <v>6.98</v>
      </c>
      <c r="F137" s="36">
        <v>31.94</v>
      </c>
      <c r="G137" s="37">
        <v>250.36</v>
      </c>
      <c r="H137" s="38">
        <v>267</v>
      </c>
    </row>
    <row r="138" spans="1:16" ht="15" customHeight="1" x14ac:dyDescent="0.2">
      <c r="A138" s="121"/>
      <c r="B138" s="86" t="s">
        <v>157</v>
      </c>
      <c r="C138" s="41">
        <v>40</v>
      </c>
      <c r="D138" s="42">
        <v>0.17</v>
      </c>
      <c r="E138" s="42">
        <v>0.16</v>
      </c>
      <c r="F138" s="42">
        <v>8.76</v>
      </c>
      <c r="G138" s="87">
        <v>37.479999999999997</v>
      </c>
      <c r="H138" s="88" t="s">
        <v>158</v>
      </c>
    </row>
    <row r="139" spans="1:16" ht="15" customHeight="1" x14ac:dyDescent="0.2">
      <c r="A139" s="121"/>
      <c r="B139" s="34" t="s">
        <v>73</v>
      </c>
      <c r="C139" s="35">
        <v>40</v>
      </c>
      <c r="D139" s="36">
        <v>3</v>
      </c>
      <c r="E139" s="36">
        <v>1</v>
      </c>
      <c r="F139" s="36">
        <v>20.8</v>
      </c>
      <c r="G139" s="37">
        <v>108</v>
      </c>
      <c r="H139" s="38"/>
    </row>
    <row r="140" spans="1:16" ht="15" customHeight="1" x14ac:dyDescent="0.2">
      <c r="A140" s="121"/>
      <c r="B140" s="34" t="s">
        <v>74</v>
      </c>
      <c r="C140" s="35">
        <v>10</v>
      </c>
      <c r="D140" s="36">
        <v>0.13</v>
      </c>
      <c r="E140" s="36">
        <v>5.15</v>
      </c>
      <c r="F140" s="36">
        <v>0.17</v>
      </c>
      <c r="G140" s="37">
        <v>56.6</v>
      </c>
      <c r="H140" s="38">
        <v>105</v>
      </c>
    </row>
    <row r="141" spans="1:16" ht="15" customHeight="1" x14ac:dyDescent="0.2">
      <c r="A141" s="121"/>
      <c r="B141" s="34" t="s">
        <v>75</v>
      </c>
      <c r="C141" s="35">
        <v>10</v>
      </c>
      <c r="D141" s="36">
        <v>3.48</v>
      </c>
      <c r="E141" s="36">
        <v>3.42</v>
      </c>
      <c r="F141" s="36">
        <v>0</v>
      </c>
      <c r="G141" s="37">
        <v>54.6</v>
      </c>
      <c r="H141" s="38">
        <v>100</v>
      </c>
    </row>
    <row r="142" spans="1:16" ht="15" customHeight="1" x14ac:dyDescent="0.2">
      <c r="A142" s="121"/>
      <c r="B142" s="34" t="s">
        <v>77</v>
      </c>
      <c r="C142" s="35">
        <v>200</v>
      </c>
      <c r="D142" s="36">
        <v>0.24</v>
      </c>
      <c r="E142" s="36">
        <v>0</v>
      </c>
      <c r="F142" s="36">
        <v>7.14</v>
      </c>
      <c r="G142" s="37">
        <v>29.8</v>
      </c>
      <c r="H142" s="38">
        <v>144</v>
      </c>
    </row>
    <row r="143" spans="1:16" s="3" customFormat="1" ht="15" customHeight="1" x14ac:dyDescent="0.2">
      <c r="A143" s="123" t="s">
        <v>23</v>
      </c>
      <c r="B143" s="124"/>
      <c r="C143" s="21">
        <f>SUM(C137:C142)</f>
        <v>500</v>
      </c>
      <c r="D143" s="21">
        <f>SUM(D137:D142)</f>
        <v>15.940000000000001</v>
      </c>
      <c r="E143" s="21">
        <f>SUM(E137:E142)</f>
        <v>16.71</v>
      </c>
      <c r="F143" s="21">
        <f>SUM(F137:F142)</f>
        <v>68.81</v>
      </c>
      <c r="G143" s="21">
        <f>SUM(G137:G142)</f>
        <v>536.84</v>
      </c>
      <c r="H143" s="22"/>
      <c r="J143" s="85"/>
      <c r="K143" s="45"/>
      <c r="L143" s="32"/>
      <c r="M143" s="32"/>
      <c r="N143" s="32"/>
      <c r="O143" s="46"/>
      <c r="P143" s="45"/>
    </row>
    <row r="144" spans="1:16" ht="15" customHeight="1" x14ac:dyDescent="0.2">
      <c r="A144" s="127" t="s">
        <v>24</v>
      </c>
      <c r="B144" s="34" t="s">
        <v>111</v>
      </c>
      <c r="C144" s="35">
        <v>200</v>
      </c>
      <c r="D144" s="36">
        <v>2.46</v>
      </c>
      <c r="E144" s="36">
        <v>4.3600000000000003</v>
      </c>
      <c r="F144" s="36">
        <v>13.94</v>
      </c>
      <c r="G144" s="37">
        <v>105.46</v>
      </c>
      <c r="H144" s="39" t="s">
        <v>112</v>
      </c>
    </row>
    <row r="145" spans="1:8" ht="15" customHeight="1" x14ac:dyDescent="0.2">
      <c r="A145" s="128"/>
      <c r="B145" s="34" t="s">
        <v>113</v>
      </c>
      <c r="C145" s="35">
        <v>240</v>
      </c>
      <c r="D145" s="36">
        <v>16.88</v>
      </c>
      <c r="E145" s="36">
        <v>19.940000000000001</v>
      </c>
      <c r="F145" s="36">
        <v>47.97</v>
      </c>
      <c r="G145" s="37">
        <v>440.2</v>
      </c>
      <c r="H145" s="38">
        <v>407</v>
      </c>
    </row>
    <row r="146" spans="1:8" ht="15" customHeight="1" x14ac:dyDescent="0.2">
      <c r="A146" s="128"/>
      <c r="B146" s="34" t="s">
        <v>52</v>
      </c>
      <c r="C146" s="35">
        <v>200</v>
      </c>
      <c r="D146" s="36">
        <v>1.92</v>
      </c>
      <c r="E146" s="36">
        <v>0.12</v>
      </c>
      <c r="F146" s="36">
        <v>25.86</v>
      </c>
      <c r="G146" s="37">
        <v>112.36</v>
      </c>
      <c r="H146" s="39" t="s">
        <v>53</v>
      </c>
    </row>
    <row r="147" spans="1:8" ht="15" customHeight="1" x14ac:dyDescent="0.2">
      <c r="A147" s="128"/>
      <c r="B147" s="34" t="s">
        <v>32</v>
      </c>
      <c r="C147" s="35">
        <v>30</v>
      </c>
      <c r="D147" s="36">
        <v>1.98</v>
      </c>
      <c r="E147" s="36">
        <v>0.27</v>
      </c>
      <c r="F147" s="36">
        <v>11.4</v>
      </c>
      <c r="G147" s="37">
        <v>59.7</v>
      </c>
      <c r="H147" s="38"/>
    </row>
    <row r="148" spans="1:8" ht="15" customHeight="1" x14ac:dyDescent="0.2">
      <c r="A148" s="129"/>
      <c r="B148" s="34" t="s">
        <v>33</v>
      </c>
      <c r="C148" s="35">
        <v>30</v>
      </c>
      <c r="D148" s="36">
        <v>1.98</v>
      </c>
      <c r="E148" s="36">
        <v>0.36</v>
      </c>
      <c r="F148" s="36">
        <v>10.02</v>
      </c>
      <c r="G148" s="37">
        <v>52.2</v>
      </c>
      <c r="H148" s="38"/>
    </row>
    <row r="149" spans="1:8" s="3" customFormat="1" ht="15" customHeight="1" x14ac:dyDescent="0.2">
      <c r="A149" s="123" t="s">
        <v>34</v>
      </c>
      <c r="B149" s="124"/>
      <c r="C149" s="21">
        <f>SUM(C144:C148)</f>
        <v>700</v>
      </c>
      <c r="D149" s="21">
        <f>SUM(D144:D148)</f>
        <v>25.22</v>
      </c>
      <c r="E149" s="21">
        <f>SUM(E144:E148)</f>
        <v>25.05</v>
      </c>
      <c r="F149" s="21">
        <f>SUM(F144:F148)</f>
        <v>109.19</v>
      </c>
      <c r="G149" s="21">
        <f>SUM(G144:G148)</f>
        <v>769.92000000000007</v>
      </c>
      <c r="H149" s="22"/>
    </row>
    <row r="150" spans="1:8" ht="15" customHeight="1" x14ac:dyDescent="0.2">
      <c r="A150" s="121" t="s">
        <v>35</v>
      </c>
      <c r="B150" s="34" t="s">
        <v>81</v>
      </c>
      <c r="C150" s="35">
        <v>200</v>
      </c>
      <c r="D150" s="36">
        <v>0.2</v>
      </c>
      <c r="E150" s="36">
        <v>0.2</v>
      </c>
      <c r="F150" s="36">
        <v>12.8</v>
      </c>
      <c r="G150" s="37">
        <v>100</v>
      </c>
      <c r="H150" s="39"/>
    </row>
    <row r="151" spans="1:8" ht="15" customHeight="1" x14ac:dyDescent="0.2">
      <c r="A151" s="121"/>
      <c r="B151" s="34" t="s">
        <v>114</v>
      </c>
      <c r="C151" s="35">
        <v>100</v>
      </c>
      <c r="D151" s="36">
        <v>9.91</v>
      </c>
      <c r="E151" s="36">
        <v>10.6</v>
      </c>
      <c r="F151" s="36">
        <v>35.770000000000003</v>
      </c>
      <c r="G151" s="37">
        <v>201.65</v>
      </c>
      <c r="H151" s="38">
        <v>542</v>
      </c>
    </row>
    <row r="152" spans="1:8" s="3" customFormat="1" ht="15" customHeight="1" x14ac:dyDescent="0.2">
      <c r="A152" s="123" t="s">
        <v>40</v>
      </c>
      <c r="B152" s="124"/>
      <c r="C152" s="21">
        <f>SUM(C150:C151)</f>
        <v>300</v>
      </c>
      <c r="D152" s="21">
        <f t="shared" ref="D152:G152" si="25">SUM(D150:D151)</f>
        <v>10.11</v>
      </c>
      <c r="E152" s="21">
        <f t="shared" si="25"/>
        <v>10.799999999999999</v>
      </c>
      <c r="F152" s="21">
        <f t="shared" si="25"/>
        <v>48.570000000000007</v>
      </c>
      <c r="G152" s="21">
        <f t="shared" si="25"/>
        <v>301.64999999999998</v>
      </c>
      <c r="H152" s="22"/>
    </row>
    <row r="153" spans="1:8" s="3" customFormat="1" ht="15" customHeight="1" x14ac:dyDescent="0.2">
      <c r="A153" s="139" t="s">
        <v>41</v>
      </c>
      <c r="B153" s="140"/>
      <c r="C153" s="23">
        <f>C152+C149+C143</f>
        <v>1500</v>
      </c>
      <c r="D153" s="23">
        <f t="shared" ref="D153:G153" si="26">D152+D149+D143</f>
        <v>51.269999999999996</v>
      </c>
      <c r="E153" s="23">
        <f t="shared" si="26"/>
        <v>52.56</v>
      </c>
      <c r="F153" s="23">
        <f t="shared" si="26"/>
        <v>226.57</v>
      </c>
      <c r="G153" s="23">
        <f t="shared" si="26"/>
        <v>1608.4100000000003</v>
      </c>
      <c r="H153" s="24"/>
    </row>
    <row r="154" spans="1:8" s="3" customFormat="1" ht="15" customHeight="1" x14ac:dyDescent="0.2">
      <c r="A154" s="141" t="s">
        <v>115</v>
      </c>
      <c r="B154" s="142"/>
      <c r="C154" s="142"/>
      <c r="D154" s="142"/>
      <c r="E154" s="142"/>
      <c r="F154" s="142"/>
      <c r="G154" s="142"/>
      <c r="H154" s="143"/>
    </row>
    <row r="155" spans="1:8" ht="15" customHeight="1" x14ac:dyDescent="0.2">
      <c r="A155" s="121" t="s">
        <v>18</v>
      </c>
      <c r="B155" s="34" t="s">
        <v>72</v>
      </c>
      <c r="C155" s="35">
        <v>200</v>
      </c>
      <c r="D155" s="36">
        <v>7.16</v>
      </c>
      <c r="E155" s="36">
        <v>5.4</v>
      </c>
      <c r="F155" s="36">
        <v>20.8</v>
      </c>
      <c r="G155" s="37">
        <v>191.9</v>
      </c>
      <c r="H155" s="38">
        <v>266</v>
      </c>
    </row>
    <row r="156" spans="1:8" ht="15" customHeight="1" x14ac:dyDescent="0.2">
      <c r="A156" s="121"/>
      <c r="B156" s="34" t="s">
        <v>116</v>
      </c>
      <c r="C156" s="35">
        <v>100</v>
      </c>
      <c r="D156" s="36">
        <v>9.6300000000000008</v>
      </c>
      <c r="E156" s="36">
        <v>11.87</v>
      </c>
      <c r="F156" s="36">
        <v>42</v>
      </c>
      <c r="G156" s="36">
        <v>266.97000000000003</v>
      </c>
      <c r="H156" s="38">
        <v>574</v>
      </c>
    </row>
    <row r="157" spans="1:8" ht="15" customHeight="1" x14ac:dyDescent="0.2">
      <c r="A157" s="121"/>
      <c r="B157" s="34" t="s">
        <v>117</v>
      </c>
      <c r="C157" s="35">
        <v>200</v>
      </c>
      <c r="D157" s="36">
        <v>0.28000000000000003</v>
      </c>
      <c r="E157" s="36">
        <v>0.04</v>
      </c>
      <c r="F157" s="36">
        <v>8.9600000000000009</v>
      </c>
      <c r="G157" s="37">
        <v>37.28</v>
      </c>
      <c r="H157" s="39" t="s">
        <v>118</v>
      </c>
    </row>
    <row r="158" spans="1:8" s="3" customFormat="1" ht="15" customHeight="1" x14ac:dyDescent="0.2">
      <c r="A158" s="123" t="s">
        <v>23</v>
      </c>
      <c r="B158" s="124"/>
      <c r="C158" s="21">
        <f>SUM(C155:C157)</f>
        <v>500</v>
      </c>
      <c r="D158" s="21">
        <f t="shared" ref="D158:G158" si="27">SUM(D155:D157)</f>
        <v>17.07</v>
      </c>
      <c r="E158" s="21">
        <f t="shared" si="27"/>
        <v>17.309999999999999</v>
      </c>
      <c r="F158" s="21">
        <f t="shared" si="27"/>
        <v>71.759999999999991</v>
      </c>
      <c r="G158" s="21">
        <f t="shared" si="27"/>
        <v>496.15</v>
      </c>
      <c r="H158" s="22"/>
    </row>
    <row r="159" spans="1:8" ht="15" customHeight="1" x14ac:dyDescent="0.2">
      <c r="A159" s="127" t="s">
        <v>24</v>
      </c>
      <c r="B159" s="34" t="s">
        <v>78</v>
      </c>
      <c r="C159" s="35">
        <v>200</v>
      </c>
      <c r="D159" s="36">
        <v>1.84</v>
      </c>
      <c r="E159" s="36">
        <v>4.4000000000000004</v>
      </c>
      <c r="F159" s="36">
        <v>22.1</v>
      </c>
      <c r="G159" s="37">
        <v>129.36000000000001</v>
      </c>
      <c r="H159" s="39" t="s">
        <v>79</v>
      </c>
    </row>
    <row r="160" spans="1:8" ht="15" customHeight="1" x14ac:dyDescent="0.2">
      <c r="A160" s="128"/>
      <c r="B160" s="34" t="s">
        <v>119</v>
      </c>
      <c r="C160" s="35">
        <v>90</v>
      </c>
      <c r="D160" s="36">
        <v>11.5</v>
      </c>
      <c r="E160" s="36">
        <v>11.01</v>
      </c>
      <c r="F160" s="36">
        <v>20.97</v>
      </c>
      <c r="G160" s="37">
        <v>220.03</v>
      </c>
      <c r="H160" s="38">
        <v>366</v>
      </c>
    </row>
    <row r="161" spans="1:16" ht="15" customHeight="1" x14ac:dyDescent="0.2">
      <c r="A161" s="128"/>
      <c r="B161" s="86" t="s">
        <v>120</v>
      </c>
      <c r="C161" s="41">
        <v>150</v>
      </c>
      <c r="D161" s="42">
        <v>7.01</v>
      </c>
      <c r="E161" s="42">
        <v>8.8000000000000007</v>
      </c>
      <c r="F161" s="42">
        <v>40.08</v>
      </c>
      <c r="G161" s="41">
        <v>218.03</v>
      </c>
      <c r="H161" s="43">
        <v>414</v>
      </c>
    </row>
    <row r="162" spans="1:16" ht="15" customHeight="1" x14ac:dyDescent="0.2">
      <c r="A162" s="128"/>
      <c r="B162" s="34" t="s">
        <v>31</v>
      </c>
      <c r="C162" s="35">
        <v>200</v>
      </c>
      <c r="D162" s="36">
        <v>0.08</v>
      </c>
      <c r="E162" s="36">
        <v>0</v>
      </c>
      <c r="F162" s="36">
        <v>10.62</v>
      </c>
      <c r="G162" s="37">
        <v>40.44</v>
      </c>
      <c r="H162" s="38">
        <v>508</v>
      </c>
    </row>
    <row r="163" spans="1:16" ht="15" customHeight="1" x14ac:dyDescent="0.2">
      <c r="A163" s="128"/>
      <c r="B163" s="34" t="s">
        <v>32</v>
      </c>
      <c r="C163" s="35">
        <v>30</v>
      </c>
      <c r="D163" s="36">
        <v>1.98</v>
      </c>
      <c r="E163" s="36">
        <v>0.27</v>
      </c>
      <c r="F163" s="36">
        <v>11.4</v>
      </c>
      <c r="G163" s="37">
        <v>59.7</v>
      </c>
      <c r="H163" s="38"/>
    </row>
    <row r="164" spans="1:16" ht="15" customHeight="1" x14ac:dyDescent="0.2">
      <c r="A164" s="129"/>
      <c r="B164" s="34" t="s">
        <v>33</v>
      </c>
      <c r="C164" s="35">
        <v>30</v>
      </c>
      <c r="D164" s="36">
        <v>1.98</v>
      </c>
      <c r="E164" s="36">
        <v>0.36</v>
      </c>
      <c r="F164" s="36">
        <v>10.02</v>
      </c>
      <c r="G164" s="37">
        <v>52.2</v>
      </c>
      <c r="H164" s="38"/>
    </row>
    <row r="165" spans="1:16" s="3" customFormat="1" ht="15" customHeight="1" x14ac:dyDescent="0.2">
      <c r="A165" s="123" t="s">
        <v>34</v>
      </c>
      <c r="B165" s="124"/>
      <c r="C165" s="21">
        <f>SUM(C159:C164)</f>
        <v>700</v>
      </c>
      <c r="D165" s="21">
        <f>SUM(D159:D164)</f>
        <v>24.39</v>
      </c>
      <c r="E165" s="21">
        <f>SUM(E159:E164)</f>
        <v>24.84</v>
      </c>
      <c r="F165" s="21">
        <f>SUM(F159:F164)</f>
        <v>115.19000000000001</v>
      </c>
      <c r="G165" s="21">
        <f>SUM(G159:G164)</f>
        <v>719.76</v>
      </c>
      <c r="H165" s="22"/>
    </row>
    <row r="166" spans="1:16" ht="15" customHeight="1" x14ac:dyDescent="0.2">
      <c r="A166" s="121" t="s">
        <v>35</v>
      </c>
      <c r="B166" s="34" t="s">
        <v>54</v>
      </c>
      <c r="C166" s="35">
        <v>200</v>
      </c>
      <c r="D166" s="36">
        <v>0</v>
      </c>
      <c r="E166" s="36">
        <v>0</v>
      </c>
      <c r="F166" s="36">
        <v>15</v>
      </c>
      <c r="G166" s="37">
        <v>95</v>
      </c>
      <c r="H166" s="38">
        <v>614</v>
      </c>
    </row>
    <row r="167" spans="1:16" ht="15" customHeight="1" x14ac:dyDescent="0.2">
      <c r="A167" s="121"/>
      <c r="B167" s="34" t="s">
        <v>126</v>
      </c>
      <c r="C167" s="35">
        <v>100</v>
      </c>
      <c r="D167" s="36">
        <v>9.6199999999999992</v>
      </c>
      <c r="E167" s="36">
        <v>10.4</v>
      </c>
      <c r="F167" s="36">
        <v>32.700000000000003</v>
      </c>
      <c r="G167" s="37">
        <v>251.6</v>
      </c>
      <c r="H167" s="39" t="s">
        <v>94</v>
      </c>
    </row>
    <row r="168" spans="1:16" s="3" customFormat="1" ht="15" customHeight="1" x14ac:dyDescent="0.2">
      <c r="A168" s="123" t="s">
        <v>40</v>
      </c>
      <c r="B168" s="124"/>
      <c r="C168" s="21">
        <f>SUM(C166:C167)</f>
        <v>300</v>
      </c>
      <c r="D168" s="21">
        <f t="shared" ref="D168:G168" si="28">SUM(D166:D167)</f>
        <v>9.6199999999999992</v>
      </c>
      <c r="E168" s="21">
        <f t="shared" si="28"/>
        <v>10.4</v>
      </c>
      <c r="F168" s="21">
        <f t="shared" si="28"/>
        <v>47.7</v>
      </c>
      <c r="G168" s="21">
        <f t="shared" si="28"/>
        <v>346.6</v>
      </c>
      <c r="H168" s="22"/>
    </row>
    <row r="169" spans="1:16" s="3" customFormat="1" ht="15" customHeight="1" x14ac:dyDescent="0.2">
      <c r="A169" s="139" t="s">
        <v>41</v>
      </c>
      <c r="B169" s="140"/>
      <c r="C169" s="23">
        <f>C168+C165+C158</f>
        <v>1500</v>
      </c>
      <c r="D169" s="23">
        <f t="shared" ref="D169:G169" si="29">D168+D165+D158</f>
        <v>51.08</v>
      </c>
      <c r="E169" s="23">
        <f t="shared" si="29"/>
        <v>52.55</v>
      </c>
      <c r="F169" s="23">
        <f t="shared" si="29"/>
        <v>234.65</v>
      </c>
      <c r="G169" s="23">
        <f t="shared" si="29"/>
        <v>1562.5100000000002</v>
      </c>
      <c r="H169" s="24"/>
    </row>
    <row r="170" spans="1:16" s="3" customFormat="1" ht="15" customHeight="1" x14ac:dyDescent="0.2">
      <c r="A170" s="141" t="s">
        <v>122</v>
      </c>
      <c r="B170" s="142"/>
      <c r="C170" s="142"/>
      <c r="D170" s="142"/>
      <c r="E170" s="142"/>
      <c r="F170" s="142"/>
      <c r="G170" s="142"/>
      <c r="H170" s="143"/>
    </row>
    <row r="171" spans="1:16" ht="15" customHeight="1" x14ac:dyDescent="0.2">
      <c r="A171" s="121" t="s">
        <v>18</v>
      </c>
      <c r="B171" s="34" t="s">
        <v>123</v>
      </c>
      <c r="C171" s="35">
        <v>200</v>
      </c>
      <c r="D171" s="36">
        <v>8.9</v>
      </c>
      <c r="E171" s="36">
        <v>7.04</v>
      </c>
      <c r="F171" s="36">
        <v>40.14</v>
      </c>
      <c r="G171" s="37">
        <v>264.10000000000002</v>
      </c>
      <c r="H171" s="38">
        <v>165</v>
      </c>
    </row>
    <row r="172" spans="1:16" ht="15" customHeight="1" x14ac:dyDescent="0.2">
      <c r="A172" s="121"/>
      <c r="B172" s="34" t="s">
        <v>124</v>
      </c>
      <c r="C172" s="35">
        <v>100</v>
      </c>
      <c r="D172" s="36">
        <v>8.74</v>
      </c>
      <c r="E172" s="36">
        <v>9.64</v>
      </c>
      <c r="F172" s="36">
        <v>30.43</v>
      </c>
      <c r="G172" s="37">
        <v>213.97</v>
      </c>
      <c r="H172" s="38">
        <v>563</v>
      </c>
    </row>
    <row r="173" spans="1:16" ht="15" customHeight="1" x14ac:dyDescent="0.2">
      <c r="A173" s="121"/>
      <c r="B173" s="34" t="s">
        <v>87</v>
      </c>
      <c r="C173" s="35">
        <v>200</v>
      </c>
      <c r="D173" s="36">
        <v>0.26</v>
      </c>
      <c r="E173" s="36">
        <v>0.02</v>
      </c>
      <c r="F173" s="36">
        <v>8.06</v>
      </c>
      <c r="G173" s="37">
        <v>33.22</v>
      </c>
      <c r="H173" s="39" t="s">
        <v>88</v>
      </c>
    </row>
    <row r="174" spans="1:16" s="3" customFormat="1" ht="15" customHeight="1" x14ac:dyDescent="0.2">
      <c r="A174" s="123" t="s">
        <v>23</v>
      </c>
      <c r="B174" s="124"/>
      <c r="C174" s="21">
        <f>SUM(C171:C173)</f>
        <v>500</v>
      </c>
      <c r="D174" s="21">
        <f>SUM(D171:D173)</f>
        <v>17.900000000000002</v>
      </c>
      <c r="E174" s="21">
        <f>SUM(E171:E173)</f>
        <v>16.7</v>
      </c>
      <c r="F174" s="21">
        <f>SUM(F171:F173)</f>
        <v>78.63</v>
      </c>
      <c r="G174" s="21">
        <f>SUM(G171:G173)</f>
        <v>511.29000000000008</v>
      </c>
      <c r="H174" s="22"/>
    </row>
    <row r="175" spans="1:16" ht="15" customHeight="1" x14ac:dyDescent="0.2">
      <c r="A175" s="127" t="s">
        <v>24</v>
      </c>
      <c r="B175" s="34" t="s">
        <v>89</v>
      </c>
      <c r="C175" s="35">
        <v>200</v>
      </c>
      <c r="D175" s="36">
        <v>2.2400000000000002</v>
      </c>
      <c r="E175" s="36">
        <v>4.22</v>
      </c>
      <c r="F175" s="36">
        <v>7.4</v>
      </c>
      <c r="G175" s="37">
        <v>77.260000000000005</v>
      </c>
      <c r="H175" s="39" t="s">
        <v>163</v>
      </c>
    </row>
    <row r="176" spans="1:16" ht="15" customHeight="1" x14ac:dyDescent="0.2">
      <c r="A176" s="128"/>
      <c r="B176" s="34" t="s">
        <v>125</v>
      </c>
      <c r="C176" s="35">
        <v>90</v>
      </c>
      <c r="D176" s="36">
        <v>10.57</v>
      </c>
      <c r="E176" s="36">
        <v>12.34</v>
      </c>
      <c r="F176" s="36">
        <v>21.35</v>
      </c>
      <c r="G176" s="37">
        <v>234.9</v>
      </c>
      <c r="H176" s="38">
        <v>372</v>
      </c>
      <c r="J176" s="47"/>
      <c r="K176" s="48"/>
      <c r="L176" s="30"/>
      <c r="M176" s="30"/>
      <c r="N176" s="30"/>
      <c r="O176" s="17"/>
      <c r="P176" s="17"/>
    </row>
    <row r="177" spans="1:8" ht="15" customHeight="1" x14ac:dyDescent="0.2">
      <c r="A177" s="128"/>
      <c r="B177" s="34" t="s">
        <v>50</v>
      </c>
      <c r="C177" s="35">
        <v>20</v>
      </c>
      <c r="D177" s="36">
        <v>0.12</v>
      </c>
      <c r="E177" s="36">
        <v>0.75</v>
      </c>
      <c r="F177" s="36">
        <v>1.07</v>
      </c>
      <c r="G177" s="37">
        <v>11.5</v>
      </c>
      <c r="H177" s="38">
        <v>453</v>
      </c>
    </row>
    <row r="178" spans="1:8" ht="15" customHeight="1" x14ac:dyDescent="0.2">
      <c r="A178" s="128"/>
      <c r="B178" s="34" t="s">
        <v>30</v>
      </c>
      <c r="C178" s="35">
        <v>150</v>
      </c>
      <c r="D178" s="36">
        <v>7.64</v>
      </c>
      <c r="E178" s="36">
        <v>7.91</v>
      </c>
      <c r="F178" s="36">
        <v>38.85</v>
      </c>
      <c r="G178" s="37">
        <v>225.67</v>
      </c>
      <c r="H178" s="38">
        <v>237</v>
      </c>
    </row>
    <row r="179" spans="1:8" ht="15" customHeight="1" x14ac:dyDescent="0.2">
      <c r="A179" s="128"/>
      <c r="B179" s="34" t="s">
        <v>91</v>
      </c>
      <c r="C179" s="35">
        <v>200</v>
      </c>
      <c r="D179" s="36">
        <v>0.32</v>
      </c>
      <c r="E179" s="36">
        <v>0.14000000000000001</v>
      </c>
      <c r="F179" s="36">
        <v>11.46</v>
      </c>
      <c r="G179" s="37">
        <v>48.32</v>
      </c>
      <c r="H179" s="38">
        <v>519</v>
      </c>
    </row>
    <row r="180" spans="1:8" ht="15" customHeight="1" x14ac:dyDescent="0.2">
      <c r="A180" s="128"/>
      <c r="B180" s="34" t="s">
        <v>32</v>
      </c>
      <c r="C180" s="35">
        <v>30</v>
      </c>
      <c r="D180" s="36">
        <v>1.98</v>
      </c>
      <c r="E180" s="36">
        <v>0.27</v>
      </c>
      <c r="F180" s="36">
        <v>11.4</v>
      </c>
      <c r="G180" s="37">
        <v>59.7</v>
      </c>
      <c r="H180" s="38"/>
    </row>
    <row r="181" spans="1:8" ht="15" customHeight="1" x14ac:dyDescent="0.2">
      <c r="A181" s="129"/>
      <c r="B181" s="34" t="s">
        <v>33</v>
      </c>
      <c r="C181" s="35">
        <v>30</v>
      </c>
      <c r="D181" s="36">
        <v>1.98</v>
      </c>
      <c r="E181" s="36">
        <v>0.36</v>
      </c>
      <c r="F181" s="36">
        <v>10.02</v>
      </c>
      <c r="G181" s="37">
        <v>52.2</v>
      </c>
      <c r="H181" s="38"/>
    </row>
    <row r="182" spans="1:8" s="3" customFormat="1" ht="15" customHeight="1" x14ac:dyDescent="0.2">
      <c r="A182" s="123" t="s">
        <v>34</v>
      </c>
      <c r="B182" s="124"/>
      <c r="C182" s="21">
        <f>SUM(C175:C181)</f>
        <v>720</v>
      </c>
      <c r="D182" s="21">
        <f>SUM(D175:D181)</f>
        <v>24.85</v>
      </c>
      <c r="E182" s="21">
        <f>SUM(E175:E181)</f>
        <v>25.99</v>
      </c>
      <c r="F182" s="21">
        <f>SUM(F175:F181)</f>
        <v>101.55</v>
      </c>
      <c r="G182" s="21">
        <f>SUM(G175:G181)</f>
        <v>709.55000000000018</v>
      </c>
      <c r="H182" s="22"/>
    </row>
    <row r="183" spans="1:8" ht="15" customHeight="1" x14ac:dyDescent="0.2">
      <c r="A183" s="121" t="s">
        <v>35</v>
      </c>
      <c r="B183" s="34" t="s">
        <v>38</v>
      </c>
      <c r="C183" s="35">
        <v>200</v>
      </c>
      <c r="D183" s="36">
        <v>0.24</v>
      </c>
      <c r="E183" s="36">
        <v>0.06</v>
      </c>
      <c r="F183" s="36">
        <v>10.16</v>
      </c>
      <c r="G183" s="37">
        <v>42.14</v>
      </c>
      <c r="H183" s="39" t="s">
        <v>39</v>
      </c>
    </row>
    <row r="184" spans="1:8" ht="15" customHeight="1" x14ac:dyDescent="0.2">
      <c r="A184" s="121"/>
      <c r="B184" s="34" t="s">
        <v>121</v>
      </c>
      <c r="C184" s="35">
        <v>100</v>
      </c>
      <c r="D184" s="36">
        <v>9.86</v>
      </c>
      <c r="E184" s="36">
        <v>10.67</v>
      </c>
      <c r="F184" s="36">
        <v>37.81</v>
      </c>
      <c r="G184" s="37">
        <v>248.27</v>
      </c>
      <c r="H184" s="38">
        <v>555</v>
      </c>
    </row>
    <row r="185" spans="1:8" s="3" customFormat="1" ht="15" customHeight="1" x14ac:dyDescent="0.2">
      <c r="A185" s="144" t="s">
        <v>40</v>
      </c>
      <c r="B185" s="145"/>
      <c r="C185" s="23">
        <f>SUM(C183:C184)</f>
        <v>300</v>
      </c>
      <c r="D185" s="23">
        <f t="shared" ref="D185:G185" si="30">SUM(D183:D184)</f>
        <v>10.1</v>
      </c>
      <c r="E185" s="23">
        <f t="shared" si="30"/>
        <v>10.73</v>
      </c>
      <c r="F185" s="23">
        <f t="shared" si="30"/>
        <v>47.97</v>
      </c>
      <c r="G185" s="23">
        <f t="shared" si="30"/>
        <v>290.41000000000003</v>
      </c>
      <c r="H185" s="24"/>
    </row>
    <row r="186" spans="1:8" s="3" customFormat="1" ht="15" customHeight="1" x14ac:dyDescent="0.2">
      <c r="A186" s="127" t="s">
        <v>41</v>
      </c>
      <c r="B186" s="146"/>
      <c r="C186" s="23">
        <f>C174+C182+C185</f>
        <v>1520</v>
      </c>
      <c r="D186" s="23">
        <f>D174+D182+D185</f>
        <v>52.85</v>
      </c>
      <c r="E186" s="23">
        <f>E174+E182+E185</f>
        <v>53.42</v>
      </c>
      <c r="F186" s="23">
        <f>F174+F182+F185</f>
        <v>228.15</v>
      </c>
      <c r="G186" s="23">
        <f>G174+G182+G185</f>
        <v>1511.2500000000002</v>
      </c>
      <c r="H186" s="24"/>
    </row>
    <row r="187" spans="1:8" s="3" customFormat="1" ht="15" customHeight="1" x14ac:dyDescent="0.2">
      <c r="A187" s="147" t="s">
        <v>127</v>
      </c>
      <c r="B187" s="148"/>
      <c r="C187" s="27">
        <f>C186+C169+C153+C135+C117+C101+C86+C68+C51+C33</f>
        <v>15160</v>
      </c>
      <c r="D187" s="27">
        <f>D186+D169+D153+D135+D117+D101+D86+D68+D51+D33</f>
        <v>515.80999999999995</v>
      </c>
      <c r="E187" s="27">
        <f>E186+E169+E153+E135+E117+E101+E86+E68+E51+E33</f>
        <v>506.01</v>
      </c>
      <c r="F187" s="27">
        <f>F186+F169+F153+F135+F117+F101+F86+F68+F51+F33</f>
        <v>2269.7999999999997</v>
      </c>
      <c r="G187" s="27">
        <f>G186+G169+G153+G135+G117+G101+G86+G68+G51+G33</f>
        <v>15453.880000000001</v>
      </c>
      <c r="H187" s="14"/>
    </row>
    <row r="188" spans="1:8" s="3" customFormat="1" ht="15" customHeight="1" x14ac:dyDescent="0.2">
      <c r="A188" s="149" t="s">
        <v>128</v>
      </c>
      <c r="B188" s="150"/>
      <c r="C188" s="28">
        <f>C187/10</f>
        <v>1516</v>
      </c>
      <c r="D188" s="28">
        <f t="shared" ref="D188:G188" si="31">D187/10</f>
        <v>51.580999999999996</v>
      </c>
      <c r="E188" s="28">
        <f t="shared" si="31"/>
        <v>50.600999999999999</v>
      </c>
      <c r="F188" s="28">
        <f t="shared" si="31"/>
        <v>226.97999999999996</v>
      </c>
      <c r="G188" s="28">
        <f t="shared" si="31"/>
        <v>1545.3880000000001</v>
      </c>
      <c r="H188" s="29"/>
    </row>
    <row r="189" spans="1:8" s="4" customFormat="1" ht="30" customHeight="1" x14ac:dyDescent="0.2">
      <c r="A189" s="151"/>
      <c r="B189" s="151"/>
      <c r="C189" s="5"/>
      <c r="D189" s="16"/>
      <c r="E189" s="16"/>
      <c r="F189" s="16"/>
      <c r="G189" s="5"/>
      <c r="H189" s="5"/>
    </row>
    <row r="191" spans="1:8" ht="25.5" x14ac:dyDescent="0.2">
      <c r="B191" s="50" t="s">
        <v>129</v>
      </c>
      <c r="C191" s="51" t="s">
        <v>130</v>
      </c>
      <c r="D191" s="52" t="s">
        <v>14</v>
      </c>
      <c r="E191" s="52" t="s">
        <v>15</v>
      </c>
      <c r="F191" s="52" t="s">
        <v>16</v>
      </c>
      <c r="G191" s="53" t="s">
        <v>12</v>
      </c>
      <c r="H191" s="54"/>
    </row>
    <row r="192" spans="1:8" x14ac:dyDescent="0.2">
      <c r="B192" s="55" t="s">
        <v>131</v>
      </c>
      <c r="C192" s="41">
        <v>500</v>
      </c>
      <c r="D192" s="42" t="s">
        <v>132</v>
      </c>
      <c r="E192" s="42" t="s">
        <v>133</v>
      </c>
      <c r="F192" s="42" t="s">
        <v>134</v>
      </c>
      <c r="G192" s="43" t="s">
        <v>135</v>
      </c>
      <c r="H192" s="54"/>
    </row>
    <row r="193" spans="2:8" x14ac:dyDescent="0.2">
      <c r="B193" s="55" t="s">
        <v>136</v>
      </c>
      <c r="C193" s="41">
        <v>700</v>
      </c>
      <c r="D193" s="42" t="s">
        <v>137</v>
      </c>
      <c r="E193" s="42" t="s">
        <v>138</v>
      </c>
      <c r="F193" s="42" t="s">
        <v>139</v>
      </c>
      <c r="G193" s="43" t="s">
        <v>140</v>
      </c>
      <c r="H193" s="54"/>
    </row>
    <row r="194" spans="2:8" x14ac:dyDescent="0.2">
      <c r="B194" s="56" t="s">
        <v>141</v>
      </c>
      <c r="C194" s="57">
        <v>300</v>
      </c>
      <c r="D194" s="58" t="s">
        <v>142</v>
      </c>
      <c r="E194" s="58" t="s">
        <v>143</v>
      </c>
      <c r="F194" s="58" t="s">
        <v>144</v>
      </c>
      <c r="G194" s="59" t="s">
        <v>145</v>
      </c>
      <c r="H194" s="60"/>
    </row>
    <row r="195" spans="2:8" ht="13.5" thickBot="1" x14ac:dyDescent="0.25">
      <c r="B195" s="61"/>
      <c r="C195" s="62"/>
      <c r="D195" s="62"/>
      <c r="E195" s="62"/>
      <c r="F195" s="62"/>
      <c r="G195" s="62"/>
      <c r="H195" s="60"/>
    </row>
    <row r="196" spans="2:8" ht="26.25" thickBot="1" x14ac:dyDescent="0.25">
      <c r="B196" s="97" t="s">
        <v>160</v>
      </c>
      <c r="C196" s="98" t="s">
        <v>161</v>
      </c>
      <c r="D196" s="99" t="s">
        <v>14</v>
      </c>
      <c r="E196" s="99" t="s">
        <v>15</v>
      </c>
      <c r="F196" s="99" t="s">
        <v>16</v>
      </c>
      <c r="G196" s="100" t="s">
        <v>12</v>
      </c>
      <c r="H196" s="60"/>
    </row>
    <row r="197" spans="2:8" x14ac:dyDescent="0.2">
      <c r="B197" s="104" t="s">
        <v>146</v>
      </c>
      <c r="C197" s="63">
        <f>(C174+C158+C143+C123+C106+C91+C76+C56+C39+C21)/10</f>
        <v>500</v>
      </c>
      <c r="D197" s="63">
        <f>(D174+D158+D143+D123+D106+D91+D76+D56+D39+D21)/10</f>
        <v>17.547999999999998</v>
      </c>
      <c r="E197" s="63">
        <f>(E174+E158+E143+E123+E106+E91+E76+E56+E39+E21)/10</f>
        <v>17.404</v>
      </c>
      <c r="F197" s="63">
        <f>(F174+F158+F143+F123+F106+F91+F76+F56+F39+F21)/10</f>
        <v>73.304000000000002</v>
      </c>
      <c r="G197" s="101">
        <f>(G174+G158+G143+G123+G106+G91+G76+G56+G39+G21)/10</f>
        <v>514.6</v>
      </c>
      <c r="H197" s="64"/>
    </row>
    <row r="198" spans="2:8" x14ac:dyDescent="0.2">
      <c r="B198" s="104" t="s">
        <v>147</v>
      </c>
      <c r="C198" s="63">
        <f>(C182+C165+C149+C131+C113+C97+C82+C64+C47+C29)/10</f>
        <v>710</v>
      </c>
      <c r="D198" s="63">
        <f>(D182+D165+D149+D131+D113+D97+D82+D64+D47+D29)/10</f>
        <v>24.759</v>
      </c>
      <c r="E198" s="63">
        <f>(E182+E165+E149+E131+E113+E97+E82+E64+E47+E29)/10</f>
        <v>25.356999999999999</v>
      </c>
      <c r="F198" s="63">
        <f>(F182+F165+F149+F131+F113+F97+F82+F64+F47+F29)/10</f>
        <v>107.12899999999999</v>
      </c>
      <c r="G198" s="101">
        <f>(G182+G165+G149+G131+G113+G97+G82+G64+G47+G29)/10</f>
        <v>727.21100000000013</v>
      </c>
      <c r="H198" s="64"/>
    </row>
    <row r="199" spans="2:8" ht="13.5" thickBot="1" x14ac:dyDescent="0.25">
      <c r="B199" s="105" t="s">
        <v>148</v>
      </c>
      <c r="C199" s="102">
        <f>(C185+C168+C152+C134+C116+C100+C85+C67+C50+C32)/10</f>
        <v>300</v>
      </c>
      <c r="D199" s="102">
        <f>(D185+D168+D152+D134+D116+D100+D85+D67+D50+D32)/10</f>
        <v>9.9600000000000009</v>
      </c>
      <c r="E199" s="102">
        <f>(E185+E168+E152+E134+E116+E100+E85+E67+E50+E32)/10</f>
        <v>10.206</v>
      </c>
      <c r="F199" s="102">
        <f>(F185+F168+F152+F134+F116+F100+F85+F67+F50+F32)/10</f>
        <v>44.585999999999999</v>
      </c>
      <c r="G199" s="103">
        <f>(G185+G168+G152+G134+G116+G100+G85+G67+G50+G32)/10</f>
        <v>319.20799999999997</v>
      </c>
      <c r="H199" s="64"/>
    </row>
    <row r="200" spans="2:8" x14ac:dyDescent="0.2">
      <c r="H200" s="46"/>
    </row>
    <row r="201" spans="2:8" x14ac:dyDescent="0.2">
      <c r="H201" s="46"/>
    </row>
  </sheetData>
  <mergeCells count="90">
    <mergeCell ref="A166:A167"/>
    <mergeCell ref="A171:A173"/>
    <mergeCell ref="A175:A181"/>
    <mergeCell ref="A183:A184"/>
    <mergeCell ref="B15:B16"/>
    <mergeCell ref="A132:A133"/>
    <mergeCell ref="A137:A142"/>
    <mergeCell ref="A144:A148"/>
    <mergeCell ref="A150:A151"/>
    <mergeCell ref="A155:A157"/>
    <mergeCell ref="A98:A99"/>
    <mergeCell ref="A103:A105"/>
    <mergeCell ref="A107:A112"/>
    <mergeCell ref="A114:A115"/>
    <mergeCell ref="A119:A122"/>
    <mergeCell ref="A65:A66"/>
    <mergeCell ref="A30:A31"/>
    <mergeCell ref="A35:A38"/>
    <mergeCell ref="A40:A46"/>
    <mergeCell ref="A48:A49"/>
    <mergeCell ref="A53:A55"/>
    <mergeCell ref="A50:B50"/>
    <mergeCell ref="A51:B51"/>
    <mergeCell ref="A52:H52"/>
    <mergeCell ref="A185:B185"/>
    <mergeCell ref="A186:B186"/>
    <mergeCell ref="A187:B187"/>
    <mergeCell ref="A188:B188"/>
    <mergeCell ref="A189:B189"/>
    <mergeCell ref="A168:B168"/>
    <mergeCell ref="A169:B169"/>
    <mergeCell ref="A170:H170"/>
    <mergeCell ref="A174:B174"/>
    <mergeCell ref="A182:B182"/>
    <mergeCell ref="A152:B152"/>
    <mergeCell ref="A153:B153"/>
    <mergeCell ref="A154:H154"/>
    <mergeCell ref="A158:B158"/>
    <mergeCell ref="A165:B165"/>
    <mergeCell ref="A159:A164"/>
    <mergeCell ref="A134:B134"/>
    <mergeCell ref="A135:B135"/>
    <mergeCell ref="A136:H136"/>
    <mergeCell ref="A143:B143"/>
    <mergeCell ref="A149:B149"/>
    <mergeCell ref="A116:B116"/>
    <mergeCell ref="A117:B117"/>
    <mergeCell ref="A118:H118"/>
    <mergeCell ref="A123:B123"/>
    <mergeCell ref="A131:B131"/>
    <mergeCell ref="A124:A130"/>
    <mergeCell ref="A100:B100"/>
    <mergeCell ref="A101:B101"/>
    <mergeCell ref="A102:H102"/>
    <mergeCell ref="A106:B106"/>
    <mergeCell ref="A113:B113"/>
    <mergeCell ref="A91:B91"/>
    <mergeCell ref="A97:B97"/>
    <mergeCell ref="A92:A96"/>
    <mergeCell ref="A67:B67"/>
    <mergeCell ref="A68:B68"/>
    <mergeCell ref="A69:H69"/>
    <mergeCell ref="A76:B76"/>
    <mergeCell ref="A82:B82"/>
    <mergeCell ref="A70:A75"/>
    <mergeCell ref="A77:A81"/>
    <mergeCell ref="A83:A84"/>
    <mergeCell ref="A88:A90"/>
    <mergeCell ref="A85:B85"/>
    <mergeCell ref="A86:B86"/>
    <mergeCell ref="A87:H87"/>
    <mergeCell ref="A64:B64"/>
    <mergeCell ref="A57:A63"/>
    <mergeCell ref="A32:B32"/>
    <mergeCell ref="A33:B33"/>
    <mergeCell ref="A34:H34"/>
    <mergeCell ref="A39:B39"/>
    <mergeCell ref="A47:B47"/>
    <mergeCell ref="A56:B56"/>
    <mergeCell ref="A11:H11"/>
    <mergeCell ref="D15:F15"/>
    <mergeCell ref="A17:H17"/>
    <mergeCell ref="A21:B21"/>
    <mergeCell ref="A29:B29"/>
    <mergeCell ref="A15:A16"/>
    <mergeCell ref="A18:A20"/>
    <mergeCell ref="A22:A28"/>
    <mergeCell ref="C15:C16"/>
    <mergeCell ref="G15:G16"/>
    <mergeCell ref="H15:H16"/>
  </mergeCells>
  <pageMargins left="0.31496062992126" right="0.31496062992126" top="0.35433070866141703" bottom="0.35433070866141703" header="0.31496062992126" footer="0.31496062992126"/>
  <pageSetup paperSize="9" scale="70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4506668294322"/>
    <pageSetUpPr fitToPage="1"/>
  </sheetPr>
  <dimension ref="A1:P205"/>
  <sheetViews>
    <sheetView tabSelected="1" zoomScale="80" zoomScaleNormal="80" workbookViewId="0">
      <selection activeCell="B8" sqref="B8"/>
    </sheetView>
  </sheetViews>
  <sheetFormatPr defaultColWidth="9.140625" defaultRowHeight="12.75" x14ac:dyDescent="0.2"/>
  <cols>
    <col min="1" max="1" width="12" style="83" customWidth="1"/>
    <col min="2" max="2" width="57" style="84" customWidth="1"/>
    <col min="3" max="3" width="10.7109375" style="17" customWidth="1"/>
    <col min="4" max="6" width="10.7109375" style="30" customWidth="1"/>
    <col min="7" max="7" width="17" style="17" customWidth="1"/>
    <col min="8" max="8" width="12" style="17" customWidth="1"/>
    <col min="9" max="10" width="7.7109375" style="31" customWidth="1"/>
    <col min="11" max="16384" width="9.140625" style="31"/>
  </cols>
  <sheetData>
    <row r="1" spans="1:8" ht="22.5" customHeight="1" x14ac:dyDescent="0.2">
      <c r="A1" s="89"/>
      <c r="B1" s="19" t="s">
        <v>0</v>
      </c>
      <c r="F1" s="190"/>
      <c r="G1" s="191"/>
      <c r="H1" s="192" t="s">
        <v>1</v>
      </c>
    </row>
    <row r="2" spans="1:8" ht="15" customHeight="1" x14ac:dyDescent="0.2">
      <c r="A2" s="44"/>
      <c r="B2" s="201"/>
      <c r="F2" s="190"/>
      <c r="G2" s="193"/>
      <c r="H2" s="193"/>
    </row>
    <row r="3" spans="1:8" ht="15" customHeight="1" x14ac:dyDescent="0.2">
      <c r="A3" s="90"/>
      <c r="B3" s="202" t="s">
        <v>2</v>
      </c>
      <c r="F3" s="194"/>
      <c r="G3" s="195" t="str">
        <f>'[1]7-11 лет сентябрь'!G3</f>
        <v>ИП Цибульская Н.И.</v>
      </c>
      <c r="H3" s="196" t="s">
        <v>3</v>
      </c>
    </row>
    <row r="4" spans="1:8" ht="15" customHeight="1" x14ac:dyDescent="0.2">
      <c r="A4" s="90"/>
      <c r="B4" s="202" t="s">
        <v>4</v>
      </c>
      <c r="F4" s="197"/>
      <c r="G4" s="198" t="str">
        <f>'[1]7-11 лет сентябрь'!G4</f>
        <v>Н.И. Цибульская</v>
      </c>
      <c r="H4" s="199" t="s">
        <v>5</v>
      </c>
    </row>
    <row r="5" spans="1:8" ht="15" customHeight="1" x14ac:dyDescent="0.2">
      <c r="A5" s="90"/>
      <c r="B5" s="200" t="s">
        <v>168</v>
      </c>
      <c r="F5" s="190"/>
      <c r="G5" s="191"/>
      <c r="H5" s="200" t="s">
        <v>168</v>
      </c>
    </row>
    <row r="6" spans="1:8" ht="15" customHeight="1" x14ac:dyDescent="0.2"/>
    <row r="7" spans="1:8" ht="15" customHeight="1" x14ac:dyDescent="0.2"/>
    <row r="8" spans="1:8" ht="15" customHeight="1" x14ac:dyDescent="0.2"/>
    <row r="9" spans="1:8" s="33" customFormat="1" ht="15" customHeight="1" x14ac:dyDescent="0.2">
      <c r="A9" s="83"/>
      <c r="B9" s="84"/>
      <c r="C9" s="17"/>
      <c r="D9" s="30"/>
      <c r="E9" s="30"/>
      <c r="F9" s="30"/>
      <c r="G9" s="17"/>
      <c r="H9" s="17"/>
    </row>
    <row r="10" spans="1:8" s="33" customFormat="1" ht="15" customHeight="1" x14ac:dyDescent="0.2">
      <c r="A10" s="83"/>
      <c r="B10" s="84"/>
      <c r="C10" s="17"/>
      <c r="D10" s="30"/>
      <c r="E10" s="30"/>
      <c r="F10" s="30"/>
      <c r="G10" s="17"/>
      <c r="H10" s="17"/>
    </row>
    <row r="11" spans="1:8" s="33" customFormat="1" ht="39.75" customHeight="1" x14ac:dyDescent="0.2">
      <c r="A11" s="189" t="s">
        <v>167</v>
      </c>
      <c r="B11" s="189"/>
      <c r="C11" s="189"/>
      <c r="D11" s="189"/>
      <c r="E11" s="189"/>
      <c r="F11" s="189"/>
      <c r="G11" s="189"/>
      <c r="H11" s="189"/>
    </row>
    <row r="12" spans="1:8" s="33" customFormat="1" ht="12.75" customHeight="1" x14ac:dyDescent="0.2">
      <c r="A12" s="96"/>
      <c r="B12" s="96"/>
      <c r="C12" s="96"/>
      <c r="D12" s="96"/>
      <c r="E12" s="96"/>
      <c r="F12" s="96"/>
      <c r="G12" s="96"/>
      <c r="H12" s="96"/>
    </row>
    <row r="13" spans="1:8" s="33" customFormat="1" ht="30" customHeight="1" x14ac:dyDescent="0.2">
      <c r="A13" s="91" t="s">
        <v>6</v>
      </c>
      <c r="B13" s="33" t="s">
        <v>159</v>
      </c>
      <c r="C13" s="93"/>
      <c r="D13" s="94"/>
      <c r="E13" s="94"/>
      <c r="F13" s="94"/>
      <c r="G13" s="95"/>
      <c r="H13" s="95"/>
    </row>
    <row r="14" spans="1:8" s="33" customFormat="1" ht="13.5" customHeight="1" x14ac:dyDescent="0.2">
      <c r="A14" s="91"/>
      <c r="C14" s="93"/>
      <c r="D14" s="94"/>
      <c r="E14" s="94"/>
      <c r="F14" s="94"/>
      <c r="G14" s="95"/>
      <c r="H14" s="95"/>
    </row>
    <row r="15" spans="1:8" s="1" customFormat="1" ht="33" customHeight="1" x14ac:dyDescent="0.2">
      <c r="A15" s="162" t="s">
        <v>8</v>
      </c>
      <c r="B15" s="187" t="s">
        <v>9</v>
      </c>
      <c r="C15" s="168" t="s">
        <v>10</v>
      </c>
      <c r="D15" s="157" t="s">
        <v>11</v>
      </c>
      <c r="E15" s="157"/>
      <c r="F15" s="157"/>
      <c r="G15" s="170" t="s">
        <v>12</v>
      </c>
      <c r="H15" s="134" t="s">
        <v>13</v>
      </c>
    </row>
    <row r="16" spans="1:8" s="2" customFormat="1" x14ac:dyDescent="0.2">
      <c r="A16" s="163"/>
      <c r="B16" s="188"/>
      <c r="C16" s="169"/>
      <c r="D16" s="13" t="s">
        <v>14</v>
      </c>
      <c r="E16" s="13" t="s">
        <v>15</v>
      </c>
      <c r="F16" s="13" t="s">
        <v>16</v>
      </c>
      <c r="G16" s="171"/>
      <c r="H16" s="172"/>
    </row>
    <row r="17" spans="1:8" s="3" customFormat="1" ht="15" customHeight="1" x14ac:dyDescent="0.2">
      <c r="A17" s="118" t="s">
        <v>17</v>
      </c>
      <c r="B17" s="119"/>
      <c r="C17" s="119"/>
      <c r="D17" s="119"/>
      <c r="E17" s="119"/>
      <c r="F17" s="119"/>
      <c r="G17" s="119"/>
      <c r="H17" s="120"/>
    </row>
    <row r="18" spans="1:8" ht="15" customHeight="1" x14ac:dyDescent="0.2">
      <c r="A18" s="164" t="s">
        <v>18</v>
      </c>
      <c r="B18" s="34" t="s">
        <v>19</v>
      </c>
      <c r="C18" s="65">
        <v>250</v>
      </c>
      <c r="D18" s="66">
        <v>7.68</v>
      </c>
      <c r="E18" s="66">
        <v>8.58</v>
      </c>
      <c r="F18" s="66">
        <v>35.1</v>
      </c>
      <c r="G18" s="67">
        <v>274.38</v>
      </c>
      <c r="H18" s="68">
        <v>260</v>
      </c>
    </row>
    <row r="19" spans="1:8" ht="15" customHeight="1" x14ac:dyDescent="0.2">
      <c r="A19" s="164"/>
      <c r="B19" s="34" t="s">
        <v>20</v>
      </c>
      <c r="C19" s="65">
        <v>100</v>
      </c>
      <c r="D19" s="66">
        <v>11.06</v>
      </c>
      <c r="E19" s="66">
        <v>10.02</v>
      </c>
      <c r="F19" s="66">
        <v>35.840000000000003</v>
      </c>
      <c r="G19" s="67">
        <v>254.24</v>
      </c>
      <c r="H19" s="9" t="s">
        <v>21</v>
      </c>
    </row>
    <row r="20" spans="1:8" ht="15" customHeight="1" x14ac:dyDescent="0.2">
      <c r="A20" s="164"/>
      <c r="B20" s="34" t="s">
        <v>22</v>
      </c>
      <c r="C20" s="65">
        <v>200</v>
      </c>
      <c r="D20" s="66">
        <v>0.22</v>
      </c>
      <c r="E20" s="66">
        <v>0.06</v>
      </c>
      <c r="F20" s="66">
        <v>7.2</v>
      </c>
      <c r="G20" s="67">
        <v>29.08</v>
      </c>
      <c r="H20" s="68">
        <v>143</v>
      </c>
    </row>
    <row r="21" spans="1:8" s="3" customFormat="1" ht="15" customHeight="1" x14ac:dyDescent="0.2">
      <c r="A21" s="158" t="s">
        <v>23</v>
      </c>
      <c r="B21" s="159"/>
      <c r="C21" s="6">
        <f>SUM(C18:C20)</f>
        <v>550</v>
      </c>
      <c r="D21" s="6">
        <f t="shared" ref="D21:G21" si="0">SUM(D18:D20)</f>
        <v>18.96</v>
      </c>
      <c r="E21" s="6">
        <f t="shared" si="0"/>
        <v>18.66</v>
      </c>
      <c r="F21" s="6">
        <f t="shared" si="0"/>
        <v>78.14</v>
      </c>
      <c r="G21" s="6">
        <f t="shared" si="0"/>
        <v>557.70000000000005</v>
      </c>
      <c r="H21" s="10"/>
    </row>
    <row r="22" spans="1:8" ht="15" customHeight="1" x14ac:dyDescent="0.2">
      <c r="A22" s="165" t="s">
        <v>24</v>
      </c>
      <c r="B22" s="40" t="s">
        <v>149</v>
      </c>
      <c r="C22" s="69">
        <v>100</v>
      </c>
      <c r="D22" s="70">
        <v>1.9</v>
      </c>
      <c r="E22" s="70">
        <v>8.9</v>
      </c>
      <c r="F22" s="70">
        <v>7.7</v>
      </c>
      <c r="G22" s="69">
        <v>119</v>
      </c>
      <c r="H22" s="71">
        <v>115</v>
      </c>
    </row>
    <row r="23" spans="1:8" ht="15" customHeight="1" x14ac:dyDescent="0.2">
      <c r="A23" s="166"/>
      <c r="B23" s="40" t="s">
        <v>25</v>
      </c>
      <c r="C23" s="69">
        <v>250</v>
      </c>
      <c r="D23" s="70">
        <v>2.7</v>
      </c>
      <c r="E23" s="70">
        <v>2.85</v>
      </c>
      <c r="F23" s="70">
        <v>18.829999999999998</v>
      </c>
      <c r="G23" s="69">
        <v>111.25</v>
      </c>
      <c r="H23" s="71">
        <v>147</v>
      </c>
    </row>
    <row r="24" spans="1:8" ht="15" customHeight="1" x14ac:dyDescent="0.2">
      <c r="A24" s="166"/>
      <c r="B24" s="40" t="s">
        <v>26</v>
      </c>
      <c r="C24" s="69">
        <v>100</v>
      </c>
      <c r="D24" s="70">
        <v>10.8</v>
      </c>
      <c r="E24" s="70">
        <v>10.3</v>
      </c>
      <c r="F24" s="70">
        <v>16.22</v>
      </c>
      <c r="G24" s="69">
        <v>255.94</v>
      </c>
      <c r="H24" s="71" t="s">
        <v>27</v>
      </c>
    </row>
    <row r="25" spans="1:8" ht="15" customHeight="1" x14ac:dyDescent="0.2">
      <c r="A25" s="166"/>
      <c r="B25" s="40" t="s">
        <v>28</v>
      </c>
      <c r="C25" s="69">
        <v>20</v>
      </c>
      <c r="D25" s="70">
        <v>0.69</v>
      </c>
      <c r="E25" s="70">
        <v>0.77</v>
      </c>
      <c r="F25" s="70">
        <v>1.64</v>
      </c>
      <c r="G25" s="69">
        <v>16.48</v>
      </c>
      <c r="H25" s="71" t="s">
        <v>29</v>
      </c>
    </row>
    <row r="26" spans="1:8" ht="15" customHeight="1" x14ac:dyDescent="0.2">
      <c r="A26" s="166"/>
      <c r="B26" s="40" t="s">
        <v>30</v>
      </c>
      <c r="C26" s="69">
        <v>180</v>
      </c>
      <c r="D26" s="70">
        <v>9.1999999999999993</v>
      </c>
      <c r="E26" s="70">
        <v>7.91</v>
      </c>
      <c r="F26" s="70">
        <v>46.62</v>
      </c>
      <c r="G26" s="69">
        <v>270.81</v>
      </c>
      <c r="H26" s="71">
        <v>237</v>
      </c>
    </row>
    <row r="27" spans="1:8" ht="15" customHeight="1" x14ac:dyDescent="0.2">
      <c r="A27" s="166"/>
      <c r="B27" s="40" t="s">
        <v>31</v>
      </c>
      <c r="C27" s="69">
        <v>200</v>
      </c>
      <c r="D27" s="70">
        <v>0.08</v>
      </c>
      <c r="E27" s="70">
        <v>0</v>
      </c>
      <c r="F27" s="70">
        <v>10.62</v>
      </c>
      <c r="G27" s="69">
        <v>40.44</v>
      </c>
      <c r="H27" s="71">
        <v>508</v>
      </c>
    </row>
    <row r="28" spans="1:8" ht="15" customHeight="1" x14ac:dyDescent="0.2">
      <c r="A28" s="166"/>
      <c r="B28" s="40" t="s">
        <v>32</v>
      </c>
      <c r="C28" s="69">
        <v>30</v>
      </c>
      <c r="D28" s="70">
        <v>1.98</v>
      </c>
      <c r="E28" s="70">
        <v>0.27</v>
      </c>
      <c r="F28" s="70">
        <v>11.4</v>
      </c>
      <c r="G28" s="69">
        <v>59.7</v>
      </c>
      <c r="H28" s="71"/>
    </row>
    <row r="29" spans="1:8" ht="15" customHeight="1" x14ac:dyDescent="0.2">
      <c r="A29" s="167"/>
      <c r="B29" s="40" t="s">
        <v>33</v>
      </c>
      <c r="C29" s="69">
        <v>30</v>
      </c>
      <c r="D29" s="70">
        <v>1.98</v>
      </c>
      <c r="E29" s="70">
        <v>0.36</v>
      </c>
      <c r="F29" s="70">
        <v>10.02</v>
      </c>
      <c r="G29" s="69">
        <v>52.2</v>
      </c>
      <c r="H29" s="71"/>
    </row>
    <row r="30" spans="1:8" s="3" customFormat="1" ht="15" customHeight="1" x14ac:dyDescent="0.2">
      <c r="A30" s="160" t="s">
        <v>34</v>
      </c>
      <c r="B30" s="161"/>
      <c r="C30" s="72">
        <f t="shared" ref="C30:F30" si="1">SUM(C22:C29)</f>
        <v>910</v>
      </c>
      <c r="D30" s="73">
        <f t="shared" si="1"/>
        <v>29.33</v>
      </c>
      <c r="E30" s="73">
        <f t="shared" si="1"/>
        <v>31.36</v>
      </c>
      <c r="F30" s="73">
        <f t="shared" si="1"/>
        <v>123.05</v>
      </c>
      <c r="G30" s="72">
        <f>SUM(G22:G29)</f>
        <v>925.82000000000016</v>
      </c>
      <c r="H30" s="74"/>
    </row>
    <row r="31" spans="1:8" ht="15" customHeight="1" x14ac:dyDescent="0.2">
      <c r="A31" s="165" t="s">
        <v>35</v>
      </c>
      <c r="B31" s="40" t="s">
        <v>36</v>
      </c>
      <c r="C31" s="69">
        <v>100</v>
      </c>
      <c r="D31" s="70">
        <v>9.27</v>
      </c>
      <c r="E31" s="70">
        <v>9.5</v>
      </c>
      <c r="F31" s="70">
        <v>32.47</v>
      </c>
      <c r="G31" s="69">
        <v>239.67</v>
      </c>
      <c r="H31" s="71" t="s">
        <v>37</v>
      </c>
    </row>
    <row r="32" spans="1:8" ht="15" customHeight="1" x14ac:dyDescent="0.2">
      <c r="A32" s="167"/>
      <c r="B32" s="40" t="s">
        <v>38</v>
      </c>
      <c r="C32" s="69">
        <v>200</v>
      </c>
      <c r="D32" s="70">
        <v>0.24</v>
      </c>
      <c r="E32" s="70">
        <v>0.06</v>
      </c>
      <c r="F32" s="70">
        <v>10.16</v>
      </c>
      <c r="G32" s="69">
        <v>42.14</v>
      </c>
      <c r="H32" s="71" t="s">
        <v>39</v>
      </c>
    </row>
    <row r="33" spans="1:8" s="3" customFormat="1" ht="15" customHeight="1" x14ac:dyDescent="0.2">
      <c r="A33" s="160" t="s">
        <v>40</v>
      </c>
      <c r="B33" s="161"/>
      <c r="C33" s="72">
        <f t="shared" ref="C33:G33" si="2">SUM(C31:C32)</f>
        <v>300</v>
      </c>
      <c r="D33" s="73">
        <f t="shared" si="2"/>
        <v>9.51</v>
      </c>
      <c r="E33" s="73">
        <f t="shared" si="2"/>
        <v>9.56</v>
      </c>
      <c r="F33" s="73">
        <f t="shared" si="2"/>
        <v>42.629999999999995</v>
      </c>
      <c r="G33" s="72">
        <f t="shared" si="2"/>
        <v>281.81</v>
      </c>
      <c r="H33" s="74"/>
    </row>
    <row r="34" spans="1:8" s="3" customFormat="1" ht="15" customHeight="1" x14ac:dyDescent="0.2">
      <c r="A34" s="175" t="s">
        <v>41</v>
      </c>
      <c r="B34" s="176"/>
      <c r="C34" s="75">
        <f t="shared" ref="C34:G34" si="3">C33+C30+C21</f>
        <v>1760</v>
      </c>
      <c r="D34" s="76">
        <f t="shared" si="3"/>
        <v>57.8</v>
      </c>
      <c r="E34" s="76">
        <f t="shared" si="3"/>
        <v>59.58</v>
      </c>
      <c r="F34" s="76">
        <f t="shared" si="3"/>
        <v>243.82</v>
      </c>
      <c r="G34" s="75">
        <f t="shared" si="3"/>
        <v>1765.3300000000002</v>
      </c>
      <c r="H34" s="77"/>
    </row>
    <row r="35" spans="1:8" s="3" customFormat="1" ht="15" customHeight="1" x14ac:dyDescent="0.2">
      <c r="A35" s="177" t="s">
        <v>42</v>
      </c>
      <c r="B35" s="178"/>
      <c r="C35" s="178"/>
      <c r="D35" s="178"/>
      <c r="E35" s="178"/>
      <c r="F35" s="178"/>
      <c r="G35" s="178"/>
      <c r="H35" s="179"/>
    </row>
    <row r="36" spans="1:8" ht="15" customHeight="1" x14ac:dyDescent="0.2">
      <c r="A36" s="184" t="s">
        <v>18</v>
      </c>
      <c r="B36" s="34" t="s">
        <v>43</v>
      </c>
      <c r="C36" s="65">
        <v>250</v>
      </c>
      <c r="D36" s="66">
        <v>9.7799999999999994</v>
      </c>
      <c r="E36" s="66">
        <v>8.8000000000000007</v>
      </c>
      <c r="F36" s="66">
        <v>50.75</v>
      </c>
      <c r="G36" s="67">
        <v>321.64999999999998</v>
      </c>
      <c r="H36" s="68">
        <v>250</v>
      </c>
    </row>
    <row r="37" spans="1:8" ht="15" customHeight="1" x14ac:dyDescent="0.2">
      <c r="A37" s="185"/>
      <c r="B37" s="34" t="s">
        <v>44</v>
      </c>
      <c r="C37" s="65">
        <v>60</v>
      </c>
      <c r="D37" s="66">
        <v>5.1100000000000003</v>
      </c>
      <c r="E37" s="66">
        <v>6.98</v>
      </c>
      <c r="F37" s="66">
        <v>22.45</v>
      </c>
      <c r="G37" s="67">
        <v>193.91</v>
      </c>
      <c r="H37" s="68">
        <v>7</v>
      </c>
    </row>
    <row r="38" spans="1:8" ht="15" customHeight="1" x14ac:dyDescent="0.2">
      <c r="A38" s="185"/>
      <c r="B38" s="34" t="s">
        <v>45</v>
      </c>
      <c r="C38" s="65">
        <v>40</v>
      </c>
      <c r="D38" s="66">
        <v>5.0999999999999996</v>
      </c>
      <c r="E38" s="66">
        <v>4.5999999999999996</v>
      </c>
      <c r="F38" s="66">
        <v>0.3</v>
      </c>
      <c r="G38" s="67">
        <v>63</v>
      </c>
      <c r="H38" s="68">
        <v>300</v>
      </c>
    </row>
    <row r="39" spans="1:8" ht="15" customHeight="1" x14ac:dyDescent="0.2">
      <c r="A39" s="186"/>
      <c r="B39" s="34" t="s">
        <v>46</v>
      </c>
      <c r="C39" s="65">
        <v>200</v>
      </c>
      <c r="D39" s="66">
        <v>0.2</v>
      </c>
      <c r="E39" s="66">
        <v>0</v>
      </c>
      <c r="F39" s="66">
        <v>6.5</v>
      </c>
      <c r="G39" s="67">
        <v>26.8</v>
      </c>
      <c r="H39" s="68">
        <v>143</v>
      </c>
    </row>
    <row r="40" spans="1:8" s="3" customFormat="1" ht="15" customHeight="1" x14ac:dyDescent="0.2">
      <c r="A40" s="158" t="s">
        <v>23</v>
      </c>
      <c r="B40" s="159"/>
      <c r="C40" s="6">
        <f>SUM(C36:C39)</f>
        <v>550</v>
      </c>
      <c r="D40" s="6">
        <f t="shared" ref="D40:G40" si="4">SUM(D36:D39)</f>
        <v>20.190000000000001</v>
      </c>
      <c r="E40" s="6">
        <f t="shared" si="4"/>
        <v>20.380000000000003</v>
      </c>
      <c r="F40" s="6">
        <f t="shared" si="4"/>
        <v>80</v>
      </c>
      <c r="G40" s="6">
        <f t="shared" si="4"/>
        <v>605.3599999999999</v>
      </c>
      <c r="H40" s="10"/>
    </row>
    <row r="41" spans="1:8" ht="15" customHeight="1" x14ac:dyDescent="0.2">
      <c r="A41" s="164" t="s">
        <v>24</v>
      </c>
      <c r="B41" s="34" t="s">
        <v>150</v>
      </c>
      <c r="C41" s="65">
        <v>100</v>
      </c>
      <c r="D41" s="66">
        <v>1.17</v>
      </c>
      <c r="E41" s="66">
        <v>0.1</v>
      </c>
      <c r="F41" s="66">
        <v>5.67</v>
      </c>
      <c r="G41" s="67">
        <v>28.33</v>
      </c>
      <c r="H41" s="68">
        <v>16</v>
      </c>
    </row>
    <row r="42" spans="1:8" ht="15" customHeight="1" x14ac:dyDescent="0.2">
      <c r="A42" s="164"/>
      <c r="B42" s="34" t="s">
        <v>47</v>
      </c>
      <c r="C42" s="65">
        <v>250</v>
      </c>
      <c r="D42" s="66">
        <v>2.25</v>
      </c>
      <c r="E42" s="66">
        <v>7.43</v>
      </c>
      <c r="F42" s="66">
        <v>9.43</v>
      </c>
      <c r="G42" s="67">
        <v>120.85</v>
      </c>
      <c r="H42" s="114">
        <v>131</v>
      </c>
    </row>
    <row r="43" spans="1:8" ht="15" customHeight="1" x14ac:dyDescent="0.2">
      <c r="A43" s="164"/>
      <c r="B43" s="34" t="s">
        <v>48</v>
      </c>
      <c r="C43" s="65">
        <v>100</v>
      </c>
      <c r="D43" s="66">
        <v>12.74</v>
      </c>
      <c r="E43" s="66">
        <v>14.85</v>
      </c>
      <c r="F43" s="66">
        <v>19.14</v>
      </c>
      <c r="G43" s="67">
        <v>224.47</v>
      </c>
      <c r="H43" s="68">
        <v>345.2</v>
      </c>
    </row>
    <row r="44" spans="1:8" ht="15" customHeight="1" x14ac:dyDescent="0.2">
      <c r="A44" s="164"/>
      <c r="B44" s="40" t="s">
        <v>50</v>
      </c>
      <c r="C44" s="69">
        <v>20</v>
      </c>
      <c r="D44" s="70">
        <v>0.12</v>
      </c>
      <c r="E44" s="70">
        <v>0.75</v>
      </c>
      <c r="F44" s="70">
        <v>1.07</v>
      </c>
      <c r="G44" s="69">
        <v>11.5</v>
      </c>
      <c r="H44" s="71">
        <v>453</v>
      </c>
    </row>
    <row r="45" spans="1:8" ht="15" customHeight="1" x14ac:dyDescent="0.2">
      <c r="A45" s="164"/>
      <c r="B45" s="34" t="s">
        <v>51</v>
      </c>
      <c r="C45" s="65">
        <v>180</v>
      </c>
      <c r="D45" s="66">
        <v>9.1300000000000008</v>
      </c>
      <c r="E45" s="66">
        <v>4.0999999999999996</v>
      </c>
      <c r="F45" s="66">
        <v>50.42</v>
      </c>
      <c r="G45" s="67">
        <v>262.22000000000003</v>
      </c>
      <c r="H45" s="68">
        <v>243</v>
      </c>
    </row>
    <row r="46" spans="1:8" ht="15" customHeight="1" x14ac:dyDescent="0.2">
      <c r="A46" s="164"/>
      <c r="B46" s="34" t="s">
        <v>52</v>
      </c>
      <c r="C46" s="65">
        <v>200</v>
      </c>
      <c r="D46" s="66">
        <v>1.92</v>
      </c>
      <c r="E46" s="66">
        <v>0.12</v>
      </c>
      <c r="F46" s="66">
        <v>25.86</v>
      </c>
      <c r="G46" s="67">
        <v>112.36</v>
      </c>
      <c r="H46" s="9" t="s">
        <v>53</v>
      </c>
    </row>
    <row r="47" spans="1:8" ht="15" customHeight="1" x14ac:dyDescent="0.2">
      <c r="A47" s="164"/>
      <c r="B47" s="34" t="s">
        <v>32</v>
      </c>
      <c r="C47" s="65">
        <v>30</v>
      </c>
      <c r="D47" s="66">
        <v>1.98</v>
      </c>
      <c r="E47" s="66">
        <v>0.27</v>
      </c>
      <c r="F47" s="66">
        <v>11.4</v>
      </c>
      <c r="G47" s="67">
        <v>59.7</v>
      </c>
      <c r="H47" s="68"/>
    </row>
    <row r="48" spans="1:8" ht="15" customHeight="1" x14ac:dyDescent="0.2">
      <c r="A48" s="164"/>
      <c r="B48" s="34" t="s">
        <v>33</v>
      </c>
      <c r="C48" s="65">
        <v>30</v>
      </c>
      <c r="D48" s="66">
        <v>1.98</v>
      </c>
      <c r="E48" s="66">
        <v>0.36</v>
      </c>
      <c r="F48" s="66">
        <v>10.02</v>
      </c>
      <c r="G48" s="67">
        <v>52.2</v>
      </c>
      <c r="H48" s="68"/>
    </row>
    <row r="49" spans="1:15" s="3" customFormat="1" ht="15" customHeight="1" x14ac:dyDescent="0.2">
      <c r="A49" s="158" t="s">
        <v>34</v>
      </c>
      <c r="B49" s="159"/>
      <c r="C49" s="6">
        <f>SUM(C41:C48)</f>
        <v>910</v>
      </c>
      <c r="D49" s="6">
        <f t="shared" ref="D49:G49" si="5">SUM(D41:D48)</f>
        <v>31.290000000000006</v>
      </c>
      <c r="E49" s="6">
        <f t="shared" si="5"/>
        <v>27.979999999999997</v>
      </c>
      <c r="F49" s="6">
        <f t="shared" si="5"/>
        <v>133.01000000000002</v>
      </c>
      <c r="G49" s="6">
        <f t="shared" si="5"/>
        <v>871.63000000000011</v>
      </c>
      <c r="H49" s="10"/>
    </row>
    <row r="50" spans="1:15" ht="15" customHeight="1" x14ac:dyDescent="0.2">
      <c r="A50" s="164" t="s">
        <v>35</v>
      </c>
      <c r="B50" s="34" t="s">
        <v>54</v>
      </c>
      <c r="C50" s="65">
        <v>200</v>
      </c>
      <c r="D50" s="66">
        <v>0</v>
      </c>
      <c r="E50" s="66">
        <v>0</v>
      </c>
      <c r="F50" s="66">
        <v>15</v>
      </c>
      <c r="G50" s="67">
        <v>95</v>
      </c>
      <c r="H50" s="68">
        <v>614</v>
      </c>
    </row>
    <row r="51" spans="1:15" ht="15" customHeight="1" x14ac:dyDescent="0.2">
      <c r="A51" s="164"/>
      <c r="B51" s="34" t="s">
        <v>55</v>
      </c>
      <c r="C51" s="65">
        <v>100</v>
      </c>
      <c r="D51" s="66">
        <v>10.31</v>
      </c>
      <c r="E51" s="66">
        <v>10</v>
      </c>
      <c r="F51" s="66">
        <v>25.13</v>
      </c>
      <c r="G51" s="67">
        <v>245.94</v>
      </c>
      <c r="H51" s="68">
        <v>438</v>
      </c>
    </row>
    <row r="52" spans="1:15" s="3" customFormat="1" ht="15" customHeight="1" x14ac:dyDescent="0.2">
      <c r="A52" s="158" t="s">
        <v>40</v>
      </c>
      <c r="B52" s="159"/>
      <c r="C52" s="6">
        <f>SUM(C50:C51)</f>
        <v>300</v>
      </c>
      <c r="D52" s="6">
        <f t="shared" ref="D52:G52" si="6">SUM(D50:D51)</f>
        <v>10.31</v>
      </c>
      <c r="E52" s="6">
        <f t="shared" si="6"/>
        <v>10</v>
      </c>
      <c r="F52" s="6">
        <f t="shared" si="6"/>
        <v>40.129999999999995</v>
      </c>
      <c r="G52" s="6">
        <f t="shared" si="6"/>
        <v>340.94</v>
      </c>
      <c r="H52" s="10"/>
    </row>
    <row r="53" spans="1:15" s="3" customFormat="1" ht="15" customHeight="1" x14ac:dyDescent="0.2">
      <c r="A53" s="182" t="s">
        <v>41</v>
      </c>
      <c r="B53" s="183"/>
      <c r="C53" s="7">
        <f>C52+C49+C40</f>
        <v>1760</v>
      </c>
      <c r="D53" s="7">
        <f>D52+D49+D40</f>
        <v>61.790000000000006</v>
      </c>
      <c r="E53" s="7">
        <f>E52+E49+E40</f>
        <v>58.36</v>
      </c>
      <c r="F53" s="7">
        <f>F52+F49+F40</f>
        <v>253.14000000000001</v>
      </c>
      <c r="G53" s="7">
        <f>G52+G49+G40</f>
        <v>1817.93</v>
      </c>
      <c r="H53" s="11"/>
    </row>
    <row r="54" spans="1:15" s="3" customFormat="1" ht="15" customHeight="1" x14ac:dyDescent="0.2">
      <c r="A54" s="177" t="s">
        <v>56</v>
      </c>
      <c r="B54" s="178"/>
      <c r="C54" s="178"/>
      <c r="D54" s="178"/>
      <c r="E54" s="178"/>
      <c r="F54" s="178"/>
      <c r="G54" s="178"/>
      <c r="H54" s="179"/>
    </row>
    <row r="55" spans="1:15" ht="15" customHeight="1" x14ac:dyDescent="0.2">
      <c r="A55" s="164" t="s">
        <v>18</v>
      </c>
      <c r="B55" s="34" t="s">
        <v>57</v>
      </c>
      <c r="C55" s="65">
        <v>250</v>
      </c>
      <c r="D55" s="66">
        <v>17.649999999999999</v>
      </c>
      <c r="E55" s="66">
        <v>11.95</v>
      </c>
      <c r="F55" s="66">
        <v>37.549999999999997</v>
      </c>
      <c r="G55" s="67">
        <v>309.35000000000002</v>
      </c>
      <c r="H55" s="68">
        <v>117</v>
      </c>
      <c r="I55" s="44"/>
      <c r="J55" s="45"/>
      <c r="K55" s="32"/>
      <c r="L55" s="32"/>
      <c r="M55" s="32"/>
      <c r="N55" s="46"/>
      <c r="O55" s="45"/>
    </row>
    <row r="56" spans="1:15" ht="15" customHeight="1" x14ac:dyDescent="0.2">
      <c r="A56" s="164"/>
      <c r="B56" s="34" t="s">
        <v>58</v>
      </c>
      <c r="C56" s="65">
        <v>100</v>
      </c>
      <c r="D56" s="66">
        <v>3.83</v>
      </c>
      <c r="E56" s="66">
        <v>6.72</v>
      </c>
      <c r="F56" s="66">
        <v>41.19</v>
      </c>
      <c r="G56" s="67">
        <v>276.61</v>
      </c>
      <c r="H56" s="68">
        <v>270</v>
      </c>
      <c r="I56" s="44"/>
      <c r="J56" s="45"/>
      <c r="K56" s="32"/>
      <c r="L56" s="32"/>
      <c r="M56" s="32"/>
      <c r="N56" s="46"/>
      <c r="O56" s="45"/>
    </row>
    <row r="57" spans="1:15" ht="15" customHeight="1" x14ac:dyDescent="0.2">
      <c r="A57" s="164"/>
      <c r="B57" s="34" t="s">
        <v>151</v>
      </c>
      <c r="C57" s="65">
        <v>200</v>
      </c>
      <c r="D57" s="66">
        <v>0.16</v>
      </c>
      <c r="E57" s="66">
        <v>0.04</v>
      </c>
      <c r="F57" s="66">
        <v>9.1</v>
      </c>
      <c r="G57" s="67">
        <v>36.94</v>
      </c>
      <c r="H57" s="9" t="s">
        <v>59</v>
      </c>
      <c r="I57" s="44"/>
      <c r="J57" s="45"/>
      <c r="K57" s="32"/>
      <c r="L57" s="32"/>
      <c r="M57" s="32"/>
      <c r="N57" s="46"/>
      <c r="O57" s="45"/>
    </row>
    <row r="58" spans="1:15" s="3" customFormat="1" ht="15" customHeight="1" x14ac:dyDescent="0.2">
      <c r="A58" s="158" t="s">
        <v>23</v>
      </c>
      <c r="B58" s="159"/>
      <c r="C58" s="6">
        <f>SUM(C55:C57)</f>
        <v>550</v>
      </c>
      <c r="D58" s="6">
        <f t="shared" ref="D58:G58" si="7">SUM(D55:D57)</f>
        <v>21.639999999999997</v>
      </c>
      <c r="E58" s="6">
        <f t="shared" si="7"/>
        <v>18.709999999999997</v>
      </c>
      <c r="F58" s="6">
        <f t="shared" si="7"/>
        <v>87.839999999999989</v>
      </c>
      <c r="G58" s="6">
        <f t="shared" si="7"/>
        <v>622.90000000000009</v>
      </c>
      <c r="H58" s="10"/>
    </row>
    <row r="59" spans="1:15" ht="15" customHeight="1" x14ac:dyDescent="0.2">
      <c r="A59" s="165" t="s">
        <v>24</v>
      </c>
      <c r="B59" s="34" t="s">
        <v>152</v>
      </c>
      <c r="C59" s="65">
        <v>100</v>
      </c>
      <c r="D59" s="66">
        <v>0.8</v>
      </c>
      <c r="E59" s="66">
        <v>0.1</v>
      </c>
      <c r="F59" s="66">
        <v>1.7</v>
      </c>
      <c r="G59" s="67">
        <v>13</v>
      </c>
      <c r="H59" s="68">
        <v>107</v>
      </c>
    </row>
    <row r="60" spans="1:15" ht="15" customHeight="1" x14ac:dyDescent="0.2">
      <c r="A60" s="173"/>
      <c r="B60" s="40" t="s">
        <v>153</v>
      </c>
      <c r="C60" s="69">
        <v>250</v>
      </c>
      <c r="D60" s="70">
        <v>3.22</v>
      </c>
      <c r="E60" s="70">
        <v>6.8</v>
      </c>
      <c r="F60" s="70">
        <v>19.98</v>
      </c>
      <c r="G60" s="69">
        <v>111.6</v>
      </c>
      <c r="H60" s="71" t="s">
        <v>61</v>
      </c>
    </row>
    <row r="61" spans="1:15" ht="15" customHeight="1" x14ac:dyDescent="0.2">
      <c r="A61" s="173"/>
      <c r="B61" s="40" t="s">
        <v>62</v>
      </c>
      <c r="C61" s="69">
        <v>100</v>
      </c>
      <c r="D61" s="70">
        <v>13.4</v>
      </c>
      <c r="E61" s="70">
        <v>15.5</v>
      </c>
      <c r="F61" s="70">
        <v>9.58</v>
      </c>
      <c r="G61" s="69">
        <v>220.11</v>
      </c>
      <c r="H61" s="71" t="s">
        <v>63</v>
      </c>
    </row>
    <row r="62" spans="1:15" ht="15" customHeight="1" x14ac:dyDescent="0.2">
      <c r="A62" s="173"/>
      <c r="B62" s="40" t="s">
        <v>50</v>
      </c>
      <c r="C62" s="69">
        <v>20</v>
      </c>
      <c r="D62" s="70">
        <v>0.12</v>
      </c>
      <c r="E62" s="70">
        <v>0.75</v>
      </c>
      <c r="F62" s="70">
        <v>1.07</v>
      </c>
      <c r="G62" s="69">
        <v>11.5</v>
      </c>
      <c r="H62" s="71">
        <v>453</v>
      </c>
    </row>
    <row r="63" spans="1:15" ht="15" customHeight="1" x14ac:dyDescent="0.2">
      <c r="A63" s="173"/>
      <c r="B63" s="40" t="s">
        <v>64</v>
      </c>
      <c r="C63" s="69">
        <v>180</v>
      </c>
      <c r="D63" s="70">
        <v>7.08</v>
      </c>
      <c r="E63" s="70">
        <v>4.45</v>
      </c>
      <c r="F63" s="70">
        <v>43.09</v>
      </c>
      <c r="G63" s="69">
        <v>283.79000000000002</v>
      </c>
      <c r="H63" s="71" t="s">
        <v>65</v>
      </c>
    </row>
    <row r="64" spans="1:15" ht="15" customHeight="1" x14ac:dyDescent="0.2">
      <c r="A64" s="173"/>
      <c r="B64" s="40" t="s">
        <v>66</v>
      </c>
      <c r="C64" s="69">
        <v>200</v>
      </c>
      <c r="D64" s="70">
        <v>0</v>
      </c>
      <c r="E64" s="70">
        <v>0</v>
      </c>
      <c r="F64" s="70">
        <v>19</v>
      </c>
      <c r="G64" s="69">
        <v>75</v>
      </c>
      <c r="H64" s="71" t="s">
        <v>67</v>
      </c>
    </row>
    <row r="65" spans="1:8" ht="15" customHeight="1" x14ac:dyDescent="0.2">
      <c r="A65" s="173"/>
      <c r="B65" s="40" t="s">
        <v>32</v>
      </c>
      <c r="C65" s="69">
        <v>30</v>
      </c>
      <c r="D65" s="70">
        <v>1.98</v>
      </c>
      <c r="E65" s="70">
        <v>0.27</v>
      </c>
      <c r="F65" s="70">
        <v>11.4</v>
      </c>
      <c r="G65" s="69">
        <v>59.7</v>
      </c>
      <c r="H65" s="71"/>
    </row>
    <row r="66" spans="1:8" ht="15" customHeight="1" x14ac:dyDescent="0.2">
      <c r="A66" s="174"/>
      <c r="B66" s="40" t="s">
        <v>33</v>
      </c>
      <c r="C66" s="69">
        <v>30</v>
      </c>
      <c r="D66" s="70">
        <v>1.98</v>
      </c>
      <c r="E66" s="70">
        <v>0.36</v>
      </c>
      <c r="F66" s="70">
        <v>10.02</v>
      </c>
      <c r="G66" s="69">
        <v>52.2</v>
      </c>
      <c r="H66" s="71"/>
    </row>
    <row r="67" spans="1:8" s="3" customFormat="1" ht="15" customHeight="1" x14ac:dyDescent="0.2">
      <c r="A67" s="160" t="s">
        <v>34</v>
      </c>
      <c r="B67" s="161"/>
      <c r="C67" s="72">
        <f>SUM(C59:C66)</f>
        <v>910</v>
      </c>
      <c r="D67" s="72">
        <f t="shared" ref="D67:G67" si="8">SUM(D59:D66)</f>
        <v>28.580000000000005</v>
      </c>
      <c r="E67" s="72">
        <f t="shared" si="8"/>
        <v>28.229999999999997</v>
      </c>
      <c r="F67" s="72">
        <f t="shared" si="8"/>
        <v>115.84</v>
      </c>
      <c r="G67" s="72">
        <f t="shared" si="8"/>
        <v>826.90000000000009</v>
      </c>
      <c r="H67" s="74"/>
    </row>
    <row r="68" spans="1:8" ht="15" customHeight="1" x14ac:dyDescent="0.2">
      <c r="A68" s="165" t="s">
        <v>35</v>
      </c>
      <c r="B68" s="40" t="s">
        <v>68</v>
      </c>
      <c r="C68" s="69">
        <v>200</v>
      </c>
      <c r="D68" s="70">
        <v>4.5</v>
      </c>
      <c r="E68" s="70">
        <v>5</v>
      </c>
      <c r="F68" s="70">
        <v>15.6</v>
      </c>
      <c r="G68" s="69">
        <v>158</v>
      </c>
      <c r="H68" s="71"/>
    </row>
    <row r="69" spans="1:8" ht="15" customHeight="1" x14ac:dyDescent="0.2">
      <c r="A69" s="167"/>
      <c r="B69" s="40" t="s">
        <v>69</v>
      </c>
      <c r="C69" s="69">
        <v>100</v>
      </c>
      <c r="D69" s="70">
        <v>5.76</v>
      </c>
      <c r="E69" s="70">
        <v>4.7300000000000004</v>
      </c>
      <c r="F69" s="70">
        <v>28.95</v>
      </c>
      <c r="G69" s="69">
        <v>175.13</v>
      </c>
      <c r="H69" s="71" t="s">
        <v>70</v>
      </c>
    </row>
    <row r="70" spans="1:8" s="3" customFormat="1" ht="15" customHeight="1" x14ac:dyDescent="0.2">
      <c r="A70" s="158" t="s">
        <v>40</v>
      </c>
      <c r="B70" s="159"/>
      <c r="C70" s="6">
        <f>SUM(C68:C69)</f>
        <v>300</v>
      </c>
      <c r="D70" s="6">
        <f t="shared" ref="D70:G70" si="9">SUM(D68:D69)</f>
        <v>10.26</v>
      </c>
      <c r="E70" s="6">
        <f t="shared" si="9"/>
        <v>9.73</v>
      </c>
      <c r="F70" s="6">
        <f t="shared" si="9"/>
        <v>44.55</v>
      </c>
      <c r="G70" s="6">
        <f t="shared" si="9"/>
        <v>333.13</v>
      </c>
      <c r="H70" s="10"/>
    </row>
    <row r="71" spans="1:8" s="3" customFormat="1" ht="15" customHeight="1" x14ac:dyDescent="0.2">
      <c r="A71" s="180" t="s">
        <v>41</v>
      </c>
      <c r="B71" s="181"/>
      <c r="C71" s="15">
        <f t="shared" ref="C71:G71" si="10">C70+C67+C58</f>
        <v>1760</v>
      </c>
      <c r="D71" s="15">
        <f t="shared" si="10"/>
        <v>60.480000000000004</v>
      </c>
      <c r="E71" s="15">
        <f t="shared" si="10"/>
        <v>56.669999999999987</v>
      </c>
      <c r="F71" s="15">
        <f t="shared" si="10"/>
        <v>248.22999999999996</v>
      </c>
      <c r="G71" s="15">
        <f t="shared" si="10"/>
        <v>1782.9300000000003</v>
      </c>
      <c r="H71" s="18"/>
    </row>
    <row r="72" spans="1:8" s="3" customFormat="1" ht="15" customHeight="1" x14ac:dyDescent="0.2">
      <c r="A72" s="177" t="s">
        <v>71</v>
      </c>
      <c r="B72" s="178"/>
      <c r="C72" s="178"/>
      <c r="D72" s="178"/>
      <c r="E72" s="178"/>
      <c r="F72" s="178"/>
      <c r="G72" s="178"/>
      <c r="H72" s="179"/>
    </row>
    <row r="73" spans="1:8" ht="15" customHeight="1" x14ac:dyDescent="0.2">
      <c r="A73" s="164" t="s">
        <v>18</v>
      </c>
      <c r="B73" s="34" t="s">
        <v>72</v>
      </c>
      <c r="C73" s="65">
        <v>250</v>
      </c>
      <c r="D73" s="66">
        <v>8.9499999999999993</v>
      </c>
      <c r="E73" s="66">
        <v>6.75</v>
      </c>
      <c r="F73" s="66">
        <v>26</v>
      </c>
      <c r="G73" s="67">
        <v>239.88</v>
      </c>
      <c r="H73" s="68">
        <v>266</v>
      </c>
    </row>
    <row r="74" spans="1:8" ht="15" customHeight="1" x14ac:dyDescent="0.2">
      <c r="A74" s="164"/>
      <c r="B74" s="34" t="s">
        <v>73</v>
      </c>
      <c r="C74" s="65">
        <v>40</v>
      </c>
      <c r="D74" s="66">
        <v>3</v>
      </c>
      <c r="E74" s="66">
        <v>1</v>
      </c>
      <c r="F74" s="66">
        <v>20.8</v>
      </c>
      <c r="G74" s="67">
        <v>108</v>
      </c>
      <c r="H74" s="68"/>
    </row>
    <row r="75" spans="1:8" ht="15" customHeight="1" x14ac:dyDescent="0.2">
      <c r="A75" s="164"/>
      <c r="B75" s="34" t="s">
        <v>74</v>
      </c>
      <c r="C75" s="65">
        <v>10</v>
      </c>
      <c r="D75" s="66">
        <v>0.13</v>
      </c>
      <c r="E75" s="66">
        <v>5.15</v>
      </c>
      <c r="F75" s="66">
        <v>0.17</v>
      </c>
      <c r="G75" s="67">
        <v>56.6</v>
      </c>
      <c r="H75" s="68">
        <v>105</v>
      </c>
    </row>
    <row r="76" spans="1:8" ht="15" customHeight="1" x14ac:dyDescent="0.2">
      <c r="A76" s="164"/>
      <c r="B76" s="34" t="s">
        <v>75</v>
      </c>
      <c r="C76" s="65">
        <v>10</v>
      </c>
      <c r="D76" s="66">
        <v>3.48</v>
      </c>
      <c r="E76" s="66">
        <v>3.42</v>
      </c>
      <c r="F76" s="66">
        <v>0</v>
      </c>
      <c r="G76" s="67">
        <v>54.6</v>
      </c>
      <c r="H76" s="68">
        <v>100</v>
      </c>
    </row>
    <row r="77" spans="1:8" ht="15" customHeight="1" x14ac:dyDescent="0.2">
      <c r="A77" s="164"/>
      <c r="B77" s="34" t="s">
        <v>76</v>
      </c>
      <c r="C77" s="65">
        <v>40</v>
      </c>
      <c r="D77" s="66">
        <v>3</v>
      </c>
      <c r="E77" s="66">
        <v>2.72</v>
      </c>
      <c r="F77" s="66">
        <v>29.96</v>
      </c>
      <c r="G77" s="67">
        <v>66.84</v>
      </c>
      <c r="H77" s="68"/>
    </row>
    <row r="78" spans="1:8" ht="15" customHeight="1" x14ac:dyDescent="0.2">
      <c r="A78" s="164"/>
      <c r="B78" s="34" t="s">
        <v>77</v>
      </c>
      <c r="C78" s="65">
        <v>200</v>
      </c>
      <c r="D78" s="66">
        <v>0.24</v>
      </c>
      <c r="E78" s="66">
        <v>0</v>
      </c>
      <c r="F78" s="66">
        <v>7.14</v>
      </c>
      <c r="G78" s="67">
        <v>29.8</v>
      </c>
      <c r="H78" s="68">
        <v>144</v>
      </c>
    </row>
    <row r="79" spans="1:8" s="3" customFormat="1" ht="15" customHeight="1" x14ac:dyDescent="0.2">
      <c r="A79" s="158" t="s">
        <v>23</v>
      </c>
      <c r="B79" s="159"/>
      <c r="C79" s="6">
        <f>SUM(C73:C78)</f>
        <v>550</v>
      </c>
      <c r="D79" s="6">
        <f t="shared" ref="D79:G79" si="11">SUM(D73:D78)</f>
        <v>18.8</v>
      </c>
      <c r="E79" s="6">
        <f t="shared" si="11"/>
        <v>19.04</v>
      </c>
      <c r="F79" s="6">
        <f t="shared" si="11"/>
        <v>84.070000000000007</v>
      </c>
      <c r="G79" s="6">
        <f t="shared" si="11"/>
        <v>555.72</v>
      </c>
      <c r="H79" s="10"/>
    </row>
    <row r="80" spans="1:8" ht="15" customHeight="1" x14ac:dyDescent="0.2">
      <c r="A80" s="164" t="s">
        <v>24</v>
      </c>
      <c r="B80" s="34" t="s">
        <v>154</v>
      </c>
      <c r="C80" s="65">
        <v>100</v>
      </c>
      <c r="D80" s="66">
        <v>3.48</v>
      </c>
      <c r="E80" s="66">
        <v>4.62</v>
      </c>
      <c r="F80" s="66">
        <v>9.86</v>
      </c>
      <c r="G80" s="67">
        <v>68.739999999999995</v>
      </c>
      <c r="H80" s="68">
        <v>119</v>
      </c>
    </row>
    <row r="81" spans="1:8" ht="15" customHeight="1" x14ac:dyDescent="0.2">
      <c r="A81" s="164"/>
      <c r="B81" s="34" t="s">
        <v>78</v>
      </c>
      <c r="C81" s="65">
        <v>250</v>
      </c>
      <c r="D81" s="66">
        <v>2.2999999999999998</v>
      </c>
      <c r="E81" s="66" t="s">
        <v>155</v>
      </c>
      <c r="F81" s="66">
        <v>27.63</v>
      </c>
      <c r="G81" s="67">
        <v>161.69999999999999</v>
      </c>
      <c r="H81" s="9" t="s">
        <v>79</v>
      </c>
    </row>
    <row r="82" spans="1:8" ht="15" customHeight="1" x14ac:dyDescent="0.2">
      <c r="A82" s="164"/>
      <c r="B82" s="34" t="s">
        <v>80</v>
      </c>
      <c r="C82" s="65">
        <v>280</v>
      </c>
      <c r="D82" s="66">
        <v>18.739999999999998</v>
      </c>
      <c r="E82" s="66">
        <v>22.74</v>
      </c>
      <c r="F82" s="66">
        <v>61.59</v>
      </c>
      <c r="G82" s="67">
        <v>493.77</v>
      </c>
      <c r="H82" s="68">
        <v>407</v>
      </c>
    </row>
    <row r="83" spans="1:8" ht="15" customHeight="1" x14ac:dyDescent="0.2">
      <c r="A83" s="164"/>
      <c r="B83" s="34" t="s">
        <v>38</v>
      </c>
      <c r="C83" s="65">
        <v>200</v>
      </c>
      <c r="D83" s="66">
        <v>0.24</v>
      </c>
      <c r="E83" s="66">
        <v>0.06</v>
      </c>
      <c r="F83" s="66">
        <v>10.16</v>
      </c>
      <c r="G83" s="67">
        <v>42.14</v>
      </c>
      <c r="H83" s="9" t="s">
        <v>39</v>
      </c>
    </row>
    <row r="84" spans="1:8" ht="15" customHeight="1" x14ac:dyDescent="0.2">
      <c r="A84" s="164"/>
      <c r="B84" s="34" t="s">
        <v>32</v>
      </c>
      <c r="C84" s="65">
        <v>30</v>
      </c>
      <c r="D84" s="66">
        <v>1.98</v>
      </c>
      <c r="E84" s="66">
        <v>0.27</v>
      </c>
      <c r="F84" s="66">
        <v>11.4</v>
      </c>
      <c r="G84" s="67">
        <v>59.7</v>
      </c>
      <c r="H84" s="68"/>
    </row>
    <row r="85" spans="1:8" ht="15" customHeight="1" x14ac:dyDescent="0.2">
      <c r="A85" s="164"/>
      <c r="B85" s="34" t="s">
        <v>33</v>
      </c>
      <c r="C85" s="65">
        <v>30</v>
      </c>
      <c r="D85" s="66">
        <v>1.98</v>
      </c>
      <c r="E85" s="66">
        <v>0.36</v>
      </c>
      <c r="F85" s="66">
        <v>10.02</v>
      </c>
      <c r="G85" s="67">
        <v>52.2</v>
      </c>
      <c r="H85" s="68"/>
    </row>
    <row r="86" spans="1:8" s="3" customFormat="1" ht="15" customHeight="1" x14ac:dyDescent="0.2">
      <c r="A86" s="158" t="s">
        <v>34</v>
      </c>
      <c r="B86" s="159"/>
      <c r="C86" s="6">
        <f>SUM(C80:C85)</f>
        <v>890</v>
      </c>
      <c r="D86" s="6">
        <f t="shared" ref="D86:G86" si="12">SUM(D80:D85)</f>
        <v>28.719999999999995</v>
      </c>
      <c r="E86" s="6">
        <f t="shared" si="12"/>
        <v>28.049999999999997</v>
      </c>
      <c r="F86" s="6">
        <f t="shared" si="12"/>
        <v>130.66</v>
      </c>
      <c r="G86" s="6">
        <f t="shared" si="12"/>
        <v>878.25000000000011</v>
      </c>
      <c r="H86" s="10"/>
    </row>
    <row r="87" spans="1:8" ht="15" customHeight="1" x14ac:dyDescent="0.2">
      <c r="A87" s="165" t="s">
        <v>35</v>
      </c>
      <c r="B87" s="40" t="s">
        <v>81</v>
      </c>
      <c r="C87" s="69">
        <v>200</v>
      </c>
      <c r="D87" s="70">
        <v>0.2</v>
      </c>
      <c r="E87" s="70">
        <v>0.2</v>
      </c>
      <c r="F87" s="70">
        <v>12.8</v>
      </c>
      <c r="G87" s="69">
        <v>100</v>
      </c>
      <c r="H87" s="71"/>
    </row>
    <row r="88" spans="1:8" ht="15" customHeight="1" x14ac:dyDescent="0.2">
      <c r="A88" s="167"/>
      <c r="B88" s="40" t="s">
        <v>82</v>
      </c>
      <c r="C88" s="69">
        <v>100</v>
      </c>
      <c r="D88" s="70">
        <v>9.4700000000000006</v>
      </c>
      <c r="E88" s="70">
        <v>10.28</v>
      </c>
      <c r="F88" s="70">
        <v>35.159999999999997</v>
      </c>
      <c r="G88" s="69">
        <v>225.64</v>
      </c>
      <c r="H88" s="71" t="s">
        <v>83</v>
      </c>
    </row>
    <row r="89" spans="1:8" s="3" customFormat="1" ht="15" customHeight="1" x14ac:dyDescent="0.2">
      <c r="A89" s="160" t="s">
        <v>40</v>
      </c>
      <c r="B89" s="161"/>
      <c r="C89" s="72">
        <f t="shared" ref="C89:G89" si="13">SUM(C87:C88)</f>
        <v>300</v>
      </c>
      <c r="D89" s="73">
        <f t="shared" si="13"/>
        <v>9.67</v>
      </c>
      <c r="E89" s="73">
        <f t="shared" si="13"/>
        <v>10.479999999999999</v>
      </c>
      <c r="F89" s="73">
        <f t="shared" si="13"/>
        <v>47.959999999999994</v>
      </c>
      <c r="G89" s="72">
        <f t="shared" si="13"/>
        <v>325.64</v>
      </c>
      <c r="H89" s="74"/>
    </row>
    <row r="90" spans="1:8" s="3" customFormat="1" ht="15" customHeight="1" x14ac:dyDescent="0.2">
      <c r="A90" s="175" t="s">
        <v>41</v>
      </c>
      <c r="B90" s="176"/>
      <c r="C90" s="75">
        <f t="shared" ref="C90:G90" si="14">C89+C86+C79</f>
        <v>1740</v>
      </c>
      <c r="D90" s="76">
        <f t="shared" si="14"/>
        <v>57.19</v>
      </c>
      <c r="E90" s="76">
        <f t="shared" si="14"/>
        <v>57.569999999999993</v>
      </c>
      <c r="F90" s="76">
        <f t="shared" si="14"/>
        <v>262.69</v>
      </c>
      <c r="G90" s="76">
        <f t="shared" si="14"/>
        <v>1759.6100000000001</v>
      </c>
      <c r="H90" s="78"/>
    </row>
    <row r="91" spans="1:8" s="3" customFormat="1" ht="15" customHeight="1" x14ac:dyDescent="0.2">
      <c r="A91" s="177" t="s">
        <v>84</v>
      </c>
      <c r="B91" s="178"/>
      <c r="C91" s="178"/>
      <c r="D91" s="178"/>
      <c r="E91" s="178"/>
      <c r="F91" s="178"/>
      <c r="G91" s="178"/>
      <c r="H91" s="179"/>
    </row>
    <row r="92" spans="1:8" ht="15" customHeight="1" x14ac:dyDescent="0.2">
      <c r="A92" s="165" t="s">
        <v>18</v>
      </c>
      <c r="B92" s="40" t="s">
        <v>85</v>
      </c>
      <c r="C92" s="69">
        <v>250</v>
      </c>
      <c r="D92" s="70">
        <v>21.1</v>
      </c>
      <c r="E92" s="70">
        <v>21.88</v>
      </c>
      <c r="F92" s="70">
        <v>63.35</v>
      </c>
      <c r="G92" s="69">
        <v>494.73</v>
      </c>
      <c r="H92" s="71">
        <v>296</v>
      </c>
    </row>
    <row r="93" spans="1:8" ht="15" customHeight="1" x14ac:dyDescent="0.2">
      <c r="A93" s="166"/>
      <c r="B93" s="40" t="s">
        <v>156</v>
      </c>
      <c r="C93" s="69">
        <v>100</v>
      </c>
      <c r="D93" s="70">
        <v>0.4</v>
      </c>
      <c r="E93" s="70">
        <v>0.4</v>
      </c>
      <c r="F93" s="70">
        <v>9.8000000000000007</v>
      </c>
      <c r="G93" s="69">
        <v>47</v>
      </c>
      <c r="H93" s="71"/>
    </row>
    <row r="94" spans="1:8" ht="15" customHeight="1" x14ac:dyDescent="0.2">
      <c r="A94" s="167"/>
      <c r="B94" s="40" t="s">
        <v>87</v>
      </c>
      <c r="C94" s="69">
        <v>200</v>
      </c>
      <c r="D94" s="70">
        <v>0.26</v>
      </c>
      <c r="E94" s="70">
        <v>0.02</v>
      </c>
      <c r="F94" s="70">
        <v>8.06</v>
      </c>
      <c r="G94" s="69">
        <v>33.22</v>
      </c>
      <c r="H94" s="71" t="s">
        <v>88</v>
      </c>
    </row>
    <row r="95" spans="1:8" s="3" customFormat="1" ht="15" customHeight="1" x14ac:dyDescent="0.2">
      <c r="A95" s="160" t="s">
        <v>23</v>
      </c>
      <c r="B95" s="161"/>
      <c r="C95" s="72">
        <f t="shared" ref="C95:G95" si="15">SUM(C92:C94)</f>
        <v>550</v>
      </c>
      <c r="D95" s="73">
        <f t="shared" si="15"/>
        <v>21.76</v>
      </c>
      <c r="E95" s="73">
        <f t="shared" si="15"/>
        <v>22.299999999999997</v>
      </c>
      <c r="F95" s="73">
        <f t="shared" si="15"/>
        <v>81.210000000000008</v>
      </c>
      <c r="G95" s="72">
        <f t="shared" si="15"/>
        <v>574.95000000000005</v>
      </c>
      <c r="H95" s="74"/>
    </row>
    <row r="96" spans="1:8" ht="15" customHeight="1" x14ac:dyDescent="0.2">
      <c r="A96" s="165" t="s">
        <v>24</v>
      </c>
      <c r="B96" s="34" t="s">
        <v>150</v>
      </c>
      <c r="C96" s="65">
        <v>100</v>
      </c>
      <c r="D96" s="66">
        <v>1.17</v>
      </c>
      <c r="E96" s="66">
        <v>0.1</v>
      </c>
      <c r="F96" s="66">
        <v>5.67</v>
      </c>
      <c r="G96" s="67">
        <v>28.33</v>
      </c>
      <c r="H96" s="68">
        <v>16</v>
      </c>
    </row>
    <row r="97" spans="1:8" ht="15" customHeight="1" x14ac:dyDescent="0.2">
      <c r="A97" s="166"/>
      <c r="B97" s="40" t="s">
        <v>89</v>
      </c>
      <c r="C97" s="69">
        <v>250</v>
      </c>
      <c r="D97" s="70">
        <v>4.05</v>
      </c>
      <c r="E97" s="70">
        <v>6.23</v>
      </c>
      <c r="F97" s="70">
        <v>10.5</v>
      </c>
      <c r="G97" s="69">
        <v>106.57</v>
      </c>
      <c r="H97" s="39" t="s">
        <v>163</v>
      </c>
    </row>
    <row r="98" spans="1:8" ht="15" customHeight="1" x14ac:dyDescent="0.2">
      <c r="A98" s="166"/>
      <c r="B98" s="40" t="s">
        <v>90</v>
      </c>
      <c r="C98" s="69">
        <v>280</v>
      </c>
      <c r="D98" s="70">
        <v>20.76</v>
      </c>
      <c r="E98" s="70">
        <v>20.95</v>
      </c>
      <c r="F98" s="70">
        <v>70.72</v>
      </c>
      <c r="G98" s="69">
        <v>543.09</v>
      </c>
      <c r="H98" s="71">
        <v>265</v>
      </c>
    </row>
    <row r="99" spans="1:8" ht="15" customHeight="1" x14ac:dyDescent="0.2">
      <c r="A99" s="166"/>
      <c r="B99" s="40" t="s">
        <v>91</v>
      </c>
      <c r="C99" s="69">
        <v>200</v>
      </c>
      <c r="D99" s="70">
        <v>0.32</v>
      </c>
      <c r="E99" s="70">
        <v>0.14000000000000001</v>
      </c>
      <c r="F99" s="70">
        <v>11.46</v>
      </c>
      <c r="G99" s="69">
        <v>48.32</v>
      </c>
      <c r="H99" s="71">
        <v>519</v>
      </c>
    </row>
    <row r="100" spans="1:8" ht="15" customHeight="1" x14ac:dyDescent="0.2">
      <c r="A100" s="166"/>
      <c r="B100" s="40" t="s">
        <v>32</v>
      </c>
      <c r="C100" s="69">
        <v>30</v>
      </c>
      <c r="D100" s="70">
        <v>1.98</v>
      </c>
      <c r="E100" s="70">
        <v>0.27</v>
      </c>
      <c r="F100" s="70">
        <v>11.4</v>
      </c>
      <c r="G100" s="69">
        <v>59.7</v>
      </c>
      <c r="H100" s="71"/>
    </row>
    <row r="101" spans="1:8" ht="15" customHeight="1" x14ac:dyDescent="0.2">
      <c r="A101" s="167"/>
      <c r="B101" s="40" t="s">
        <v>33</v>
      </c>
      <c r="C101" s="69">
        <v>30</v>
      </c>
      <c r="D101" s="70">
        <v>1.98</v>
      </c>
      <c r="E101" s="70">
        <v>0.36</v>
      </c>
      <c r="F101" s="70">
        <v>10.02</v>
      </c>
      <c r="G101" s="69">
        <v>52.2</v>
      </c>
      <c r="H101" s="71"/>
    </row>
    <row r="102" spans="1:8" s="3" customFormat="1" ht="15" customHeight="1" x14ac:dyDescent="0.2">
      <c r="A102" s="160" t="s">
        <v>34</v>
      </c>
      <c r="B102" s="161"/>
      <c r="C102" s="72">
        <f t="shared" ref="C102:G102" si="16">SUM(C96:C101)</f>
        <v>890</v>
      </c>
      <c r="D102" s="73">
        <f t="shared" si="16"/>
        <v>30.26</v>
      </c>
      <c r="E102" s="73">
        <f t="shared" si="16"/>
        <v>28.05</v>
      </c>
      <c r="F102" s="73">
        <f t="shared" si="16"/>
        <v>119.77</v>
      </c>
      <c r="G102" s="72">
        <f t="shared" si="16"/>
        <v>838.21000000000015</v>
      </c>
      <c r="H102" s="74"/>
    </row>
    <row r="103" spans="1:8" ht="15" customHeight="1" x14ac:dyDescent="0.2">
      <c r="A103" s="165" t="s">
        <v>35</v>
      </c>
      <c r="B103" s="40" t="s">
        <v>92</v>
      </c>
      <c r="C103" s="69">
        <v>200</v>
      </c>
      <c r="D103" s="70">
        <v>0</v>
      </c>
      <c r="E103" s="70">
        <v>0</v>
      </c>
      <c r="F103" s="70">
        <v>6.98</v>
      </c>
      <c r="G103" s="69">
        <v>26.54</v>
      </c>
      <c r="H103" s="71">
        <v>503</v>
      </c>
    </row>
    <row r="104" spans="1:8" ht="15" customHeight="1" x14ac:dyDescent="0.2">
      <c r="A104" s="167"/>
      <c r="B104" s="40" t="s">
        <v>93</v>
      </c>
      <c r="C104" s="69">
        <v>100</v>
      </c>
      <c r="D104" s="70">
        <v>9.6199999999999992</v>
      </c>
      <c r="E104" s="70">
        <v>10.4</v>
      </c>
      <c r="F104" s="70">
        <v>32.700000000000003</v>
      </c>
      <c r="G104" s="69">
        <v>251.6</v>
      </c>
      <c r="H104" s="71" t="s">
        <v>94</v>
      </c>
    </row>
    <row r="105" spans="1:8" s="3" customFormat="1" ht="15" customHeight="1" x14ac:dyDescent="0.2">
      <c r="A105" s="160" t="s">
        <v>40</v>
      </c>
      <c r="B105" s="161"/>
      <c r="C105" s="72">
        <f t="shared" ref="C105:G105" si="17">SUM(C103:C104)</f>
        <v>300</v>
      </c>
      <c r="D105" s="73">
        <f t="shared" si="17"/>
        <v>9.6199999999999992</v>
      </c>
      <c r="E105" s="73">
        <f t="shared" si="17"/>
        <v>10.4</v>
      </c>
      <c r="F105" s="73">
        <f t="shared" si="17"/>
        <v>39.680000000000007</v>
      </c>
      <c r="G105" s="72">
        <f t="shared" si="17"/>
        <v>278.14</v>
      </c>
      <c r="H105" s="74"/>
    </row>
    <row r="106" spans="1:8" s="3" customFormat="1" ht="15" customHeight="1" thickBot="1" x14ac:dyDescent="0.25">
      <c r="A106" s="175" t="s">
        <v>41</v>
      </c>
      <c r="B106" s="176"/>
      <c r="C106" s="75">
        <f t="shared" ref="C106:G106" si="18">C105+C102+C95</f>
        <v>1740</v>
      </c>
      <c r="D106" s="76">
        <f t="shared" si="18"/>
        <v>61.64</v>
      </c>
      <c r="E106" s="76">
        <f t="shared" si="18"/>
        <v>60.75</v>
      </c>
      <c r="F106" s="76">
        <f t="shared" si="18"/>
        <v>240.66</v>
      </c>
      <c r="G106" s="75">
        <f t="shared" si="18"/>
        <v>1691.3000000000002</v>
      </c>
      <c r="H106" s="77"/>
    </row>
    <row r="107" spans="1:8" s="3" customFormat="1" ht="15" customHeight="1" x14ac:dyDescent="0.2">
      <c r="A107" s="177" t="s">
        <v>95</v>
      </c>
      <c r="B107" s="178"/>
      <c r="C107" s="178"/>
      <c r="D107" s="178"/>
      <c r="E107" s="178"/>
      <c r="F107" s="178"/>
      <c r="G107" s="178"/>
      <c r="H107" s="179"/>
    </row>
    <row r="108" spans="1:8" ht="15" customHeight="1" x14ac:dyDescent="0.2">
      <c r="A108" s="164" t="s">
        <v>18</v>
      </c>
      <c r="B108" s="34" t="s">
        <v>96</v>
      </c>
      <c r="C108" s="65">
        <v>250</v>
      </c>
      <c r="D108" s="66">
        <v>7.05</v>
      </c>
      <c r="E108" s="66">
        <v>8.9499999999999993</v>
      </c>
      <c r="F108" s="66">
        <v>41.77</v>
      </c>
      <c r="G108" s="67">
        <v>285.77</v>
      </c>
      <c r="H108" s="68">
        <v>268</v>
      </c>
    </row>
    <row r="109" spans="1:8" ht="15" customHeight="1" x14ac:dyDescent="0.2">
      <c r="A109" s="164"/>
      <c r="B109" s="34" t="s">
        <v>97</v>
      </c>
      <c r="C109" s="65">
        <v>100</v>
      </c>
      <c r="D109" s="66">
        <v>11.9</v>
      </c>
      <c r="E109" s="66">
        <v>10.59</v>
      </c>
      <c r="F109" s="66">
        <v>31.07</v>
      </c>
      <c r="G109" s="67">
        <v>235.13</v>
      </c>
      <c r="H109" s="9" t="s">
        <v>98</v>
      </c>
    </row>
    <row r="110" spans="1:8" ht="15" customHeight="1" x14ac:dyDescent="0.2">
      <c r="A110" s="164"/>
      <c r="B110" s="34" t="s">
        <v>46</v>
      </c>
      <c r="C110" s="65">
        <v>200</v>
      </c>
      <c r="D110" s="66">
        <v>0.2</v>
      </c>
      <c r="E110" s="66">
        <v>0</v>
      </c>
      <c r="F110" s="66">
        <v>7.02</v>
      </c>
      <c r="G110" s="67">
        <v>28.46</v>
      </c>
      <c r="H110" s="68">
        <v>493</v>
      </c>
    </row>
    <row r="111" spans="1:8" s="3" customFormat="1" ht="15" customHeight="1" x14ac:dyDescent="0.2">
      <c r="A111" s="158" t="s">
        <v>23</v>
      </c>
      <c r="B111" s="159"/>
      <c r="C111" s="6">
        <f>SUM(C108:C110)</f>
        <v>550</v>
      </c>
      <c r="D111" s="6">
        <f t="shared" ref="D111:G111" si="19">SUM(D108:D110)</f>
        <v>19.149999999999999</v>
      </c>
      <c r="E111" s="6">
        <f t="shared" si="19"/>
        <v>19.54</v>
      </c>
      <c r="F111" s="6">
        <f t="shared" si="19"/>
        <v>79.86</v>
      </c>
      <c r="G111" s="6">
        <f t="shared" si="19"/>
        <v>549.36</v>
      </c>
      <c r="H111" s="10"/>
    </row>
    <row r="112" spans="1:8" ht="15" customHeight="1" x14ac:dyDescent="0.2">
      <c r="A112" s="164" t="s">
        <v>24</v>
      </c>
      <c r="B112" s="40" t="s">
        <v>149</v>
      </c>
      <c r="C112" s="69">
        <v>100</v>
      </c>
      <c r="D112" s="70">
        <v>1.9</v>
      </c>
      <c r="E112" s="70">
        <v>8.9</v>
      </c>
      <c r="F112" s="70">
        <v>7.7</v>
      </c>
      <c r="G112" s="69">
        <v>119</v>
      </c>
      <c r="H112" s="71">
        <v>115</v>
      </c>
    </row>
    <row r="113" spans="1:8" ht="15" customHeight="1" x14ac:dyDescent="0.2">
      <c r="A113" s="164"/>
      <c r="B113" s="40" t="s">
        <v>99</v>
      </c>
      <c r="C113" s="69">
        <v>250</v>
      </c>
      <c r="D113" s="70">
        <v>2.78</v>
      </c>
      <c r="E113" s="70">
        <v>4.38</v>
      </c>
      <c r="F113" s="70">
        <v>11.12</v>
      </c>
      <c r="G113" s="69">
        <v>95.25</v>
      </c>
      <c r="H113" s="71" t="s">
        <v>100</v>
      </c>
    </row>
    <row r="114" spans="1:8" ht="15" customHeight="1" x14ac:dyDescent="0.2">
      <c r="A114" s="164"/>
      <c r="B114" s="40" t="s">
        <v>101</v>
      </c>
      <c r="C114" s="69">
        <v>100</v>
      </c>
      <c r="D114" s="70">
        <v>14.47</v>
      </c>
      <c r="E114" s="70">
        <v>14.1</v>
      </c>
      <c r="F114" s="70">
        <v>26.78</v>
      </c>
      <c r="G114" s="69">
        <v>272.88</v>
      </c>
      <c r="H114" s="43">
        <v>405</v>
      </c>
    </row>
    <row r="115" spans="1:8" ht="15" customHeight="1" x14ac:dyDescent="0.2">
      <c r="A115" s="164"/>
      <c r="B115" s="40" t="s">
        <v>103</v>
      </c>
      <c r="C115" s="69">
        <v>180</v>
      </c>
      <c r="D115" s="70">
        <v>6.79</v>
      </c>
      <c r="E115" s="70">
        <v>3.01</v>
      </c>
      <c r="F115" s="70">
        <v>42.71</v>
      </c>
      <c r="G115" s="69">
        <v>229.68</v>
      </c>
      <c r="H115" s="71">
        <v>291</v>
      </c>
    </row>
    <row r="116" spans="1:8" ht="15" customHeight="1" x14ac:dyDescent="0.2">
      <c r="A116" s="164"/>
      <c r="B116" s="40" t="s">
        <v>38</v>
      </c>
      <c r="C116" s="69">
        <v>200</v>
      </c>
      <c r="D116" s="70">
        <v>0.24</v>
      </c>
      <c r="E116" s="70">
        <v>0.06</v>
      </c>
      <c r="F116" s="70">
        <v>10.16</v>
      </c>
      <c r="G116" s="69">
        <v>42.14</v>
      </c>
      <c r="H116" s="71" t="s">
        <v>39</v>
      </c>
    </row>
    <row r="117" spans="1:8" ht="15" customHeight="1" x14ac:dyDescent="0.2">
      <c r="A117" s="164"/>
      <c r="B117" s="40" t="s">
        <v>32</v>
      </c>
      <c r="C117" s="69">
        <v>30</v>
      </c>
      <c r="D117" s="70">
        <v>1.98</v>
      </c>
      <c r="E117" s="70">
        <v>0.27</v>
      </c>
      <c r="F117" s="70">
        <v>11.4</v>
      </c>
      <c r="G117" s="69">
        <v>59.7</v>
      </c>
      <c r="H117" s="71"/>
    </row>
    <row r="118" spans="1:8" ht="15" customHeight="1" x14ac:dyDescent="0.2">
      <c r="A118" s="164"/>
      <c r="B118" s="40" t="s">
        <v>33</v>
      </c>
      <c r="C118" s="69">
        <v>30</v>
      </c>
      <c r="D118" s="70">
        <v>1.98</v>
      </c>
      <c r="E118" s="70">
        <v>0.36</v>
      </c>
      <c r="F118" s="70">
        <v>10.02</v>
      </c>
      <c r="G118" s="69">
        <v>52.2</v>
      </c>
      <c r="H118" s="71"/>
    </row>
    <row r="119" spans="1:8" s="3" customFormat="1" ht="15" customHeight="1" x14ac:dyDescent="0.2">
      <c r="A119" s="158" t="s">
        <v>34</v>
      </c>
      <c r="B119" s="159"/>
      <c r="C119" s="6">
        <f>SUM(C112:C118)</f>
        <v>890</v>
      </c>
      <c r="D119" s="6">
        <f t="shared" ref="D119:G119" si="20">SUM(D112:D118)</f>
        <v>30.139999999999997</v>
      </c>
      <c r="E119" s="6">
        <f t="shared" si="20"/>
        <v>31.08</v>
      </c>
      <c r="F119" s="6">
        <f t="shared" si="20"/>
        <v>119.89</v>
      </c>
      <c r="G119" s="6">
        <f t="shared" si="20"/>
        <v>870.85</v>
      </c>
      <c r="H119" s="10"/>
    </row>
    <row r="120" spans="1:8" ht="15" customHeight="1" x14ac:dyDescent="0.2">
      <c r="A120" s="164" t="s">
        <v>35</v>
      </c>
      <c r="B120" s="40" t="s">
        <v>104</v>
      </c>
      <c r="C120" s="69">
        <v>100</v>
      </c>
      <c r="D120" s="70">
        <v>10.220000000000001</v>
      </c>
      <c r="E120" s="70">
        <v>9.67</v>
      </c>
      <c r="F120" s="70">
        <v>24.27</v>
      </c>
      <c r="G120" s="69">
        <v>250.3</v>
      </c>
      <c r="H120" s="38" t="s">
        <v>166</v>
      </c>
    </row>
    <row r="121" spans="1:8" ht="15" customHeight="1" x14ac:dyDescent="0.2">
      <c r="A121" s="164"/>
      <c r="B121" s="40" t="s">
        <v>54</v>
      </c>
      <c r="C121" s="69">
        <v>200</v>
      </c>
      <c r="D121" s="70">
        <v>0</v>
      </c>
      <c r="E121" s="70">
        <v>0</v>
      </c>
      <c r="F121" s="70">
        <v>15</v>
      </c>
      <c r="G121" s="69">
        <v>95</v>
      </c>
      <c r="H121" s="71">
        <v>614</v>
      </c>
    </row>
    <row r="122" spans="1:8" s="3" customFormat="1" ht="15" customHeight="1" x14ac:dyDescent="0.2">
      <c r="A122" s="158" t="s">
        <v>40</v>
      </c>
      <c r="B122" s="159"/>
      <c r="C122" s="6">
        <f>SUM(C120:C121)</f>
        <v>300</v>
      </c>
      <c r="D122" s="6">
        <f t="shared" ref="D122:G122" si="21">SUM(D120:D121)</f>
        <v>10.220000000000001</v>
      </c>
      <c r="E122" s="6">
        <f t="shared" si="21"/>
        <v>9.67</v>
      </c>
      <c r="F122" s="6">
        <f t="shared" si="21"/>
        <v>39.269999999999996</v>
      </c>
      <c r="G122" s="6">
        <f t="shared" si="21"/>
        <v>345.3</v>
      </c>
      <c r="H122" s="10"/>
    </row>
    <row r="123" spans="1:8" s="3" customFormat="1" ht="15" customHeight="1" thickBot="1" x14ac:dyDescent="0.25">
      <c r="A123" s="182" t="s">
        <v>41</v>
      </c>
      <c r="B123" s="183"/>
      <c r="C123" s="7">
        <f>C122+C119+C111</f>
        <v>1740</v>
      </c>
      <c r="D123" s="7">
        <f t="shared" ref="D123:G123" si="22">D122+D119+D111</f>
        <v>59.51</v>
      </c>
      <c r="E123" s="7">
        <f t="shared" si="22"/>
        <v>60.29</v>
      </c>
      <c r="F123" s="7">
        <f t="shared" si="22"/>
        <v>239.01999999999998</v>
      </c>
      <c r="G123" s="7">
        <f t="shared" si="22"/>
        <v>1765.5100000000002</v>
      </c>
      <c r="H123" s="11"/>
    </row>
    <row r="124" spans="1:8" s="3" customFormat="1" ht="15" customHeight="1" x14ac:dyDescent="0.2">
      <c r="A124" s="177" t="s">
        <v>105</v>
      </c>
      <c r="B124" s="178"/>
      <c r="C124" s="178"/>
      <c r="D124" s="178"/>
      <c r="E124" s="178"/>
      <c r="F124" s="178"/>
      <c r="G124" s="178"/>
      <c r="H124" s="179"/>
    </row>
    <row r="125" spans="1:8" ht="15" customHeight="1" x14ac:dyDescent="0.2">
      <c r="A125" s="164" t="s">
        <v>18</v>
      </c>
      <c r="B125" s="34" t="s">
        <v>106</v>
      </c>
      <c r="C125" s="65">
        <v>210</v>
      </c>
      <c r="D125" s="66">
        <v>13.25</v>
      </c>
      <c r="E125" s="66">
        <v>11.77</v>
      </c>
      <c r="F125" s="66">
        <v>17.649999999999999</v>
      </c>
      <c r="G125" s="67">
        <v>251.22</v>
      </c>
      <c r="H125" s="68">
        <v>302</v>
      </c>
    </row>
    <row r="126" spans="1:8" ht="15" customHeight="1" x14ac:dyDescent="0.2">
      <c r="A126" s="164"/>
      <c r="B126" s="34" t="s">
        <v>73</v>
      </c>
      <c r="C126" s="65">
        <v>40</v>
      </c>
      <c r="D126" s="66">
        <v>3</v>
      </c>
      <c r="E126" s="66">
        <v>1</v>
      </c>
      <c r="F126" s="66">
        <v>20.8</v>
      </c>
      <c r="G126" s="67">
        <v>108</v>
      </c>
      <c r="H126" s="68"/>
    </row>
    <row r="127" spans="1:8" ht="15" customHeight="1" x14ac:dyDescent="0.2">
      <c r="A127" s="164"/>
      <c r="B127" s="34" t="s">
        <v>110</v>
      </c>
      <c r="C127" s="35">
        <v>100</v>
      </c>
      <c r="D127" s="36">
        <v>5.28</v>
      </c>
      <c r="E127" s="36">
        <v>6.89</v>
      </c>
      <c r="F127" s="36">
        <v>37.68</v>
      </c>
      <c r="G127" s="37">
        <v>219.39</v>
      </c>
      <c r="H127" s="38">
        <v>565</v>
      </c>
    </row>
    <row r="128" spans="1:8" ht="15" customHeight="1" x14ac:dyDescent="0.2">
      <c r="A128" s="164"/>
      <c r="B128" s="34" t="s">
        <v>22</v>
      </c>
      <c r="C128" s="65">
        <v>200</v>
      </c>
      <c r="D128" s="66">
        <v>0.22</v>
      </c>
      <c r="E128" s="66">
        <v>0.06</v>
      </c>
      <c r="F128" s="66">
        <v>7.2</v>
      </c>
      <c r="G128" s="67">
        <v>29.08</v>
      </c>
      <c r="H128" s="68">
        <v>143</v>
      </c>
    </row>
    <row r="129" spans="1:8" s="3" customFormat="1" ht="15" customHeight="1" x14ac:dyDescent="0.2">
      <c r="A129" s="158" t="s">
        <v>23</v>
      </c>
      <c r="B129" s="159"/>
      <c r="C129" s="6">
        <f>SUM(C125:C128)</f>
        <v>550</v>
      </c>
      <c r="D129" s="6">
        <f t="shared" ref="D129:G129" si="23">SUM(D125:D128)</f>
        <v>21.75</v>
      </c>
      <c r="E129" s="6">
        <f t="shared" si="23"/>
        <v>19.72</v>
      </c>
      <c r="F129" s="6">
        <f t="shared" si="23"/>
        <v>83.33</v>
      </c>
      <c r="G129" s="6">
        <f t="shared" si="23"/>
        <v>607.69000000000005</v>
      </c>
      <c r="H129" s="10"/>
    </row>
    <row r="130" spans="1:8" ht="15" customHeight="1" x14ac:dyDescent="0.2">
      <c r="A130" s="164" t="s">
        <v>24</v>
      </c>
      <c r="B130" s="34" t="s">
        <v>150</v>
      </c>
      <c r="C130" s="65">
        <v>100</v>
      </c>
      <c r="D130" s="66">
        <v>1.17</v>
      </c>
      <c r="E130" s="66">
        <v>0.1</v>
      </c>
      <c r="F130" s="66">
        <v>5.67</v>
      </c>
      <c r="G130" s="67">
        <v>28.33</v>
      </c>
      <c r="H130" s="68">
        <v>16</v>
      </c>
    </row>
    <row r="131" spans="1:8" ht="15" customHeight="1" x14ac:dyDescent="0.2">
      <c r="A131" s="164"/>
      <c r="B131" s="34" t="s">
        <v>164</v>
      </c>
      <c r="C131" s="65">
        <v>250</v>
      </c>
      <c r="D131" s="66">
        <v>2.35</v>
      </c>
      <c r="E131" s="66">
        <v>5.33</v>
      </c>
      <c r="F131" s="66">
        <v>16.05</v>
      </c>
      <c r="G131" s="67">
        <v>124.43</v>
      </c>
      <c r="H131" s="39" t="s">
        <v>165</v>
      </c>
    </row>
    <row r="132" spans="1:8" ht="15" customHeight="1" x14ac:dyDescent="0.2">
      <c r="A132" s="164"/>
      <c r="B132" s="34" t="s">
        <v>26</v>
      </c>
      <c r="C132" s="65">
        <v>100</v>
      </c>
      <c r="D132" s="66">
        <v>10.84</v>
      </c>
      <c r="E132" s="66">
        <v>14.2</v>
      </c>
      <c r="F132" s="66">
        <v>16.22</v>
      </c>
      <c r="G132" s="67">
        <v>255.94</v>
      </c>
      <c r="H132" s="9" t="s">
        <v>27</v>
      </c>
    </row>
    <row r="133" spans="1:8" ht="15" customHeight="1" x14ac:dyDescent="0.2">
      <c r="A133" s="164"/>
      <c r="B133" s="34" t="s">
        <v>28</v>
      </c>
      <c r="C133" s="65">
        <v>20</v>
      </c>
      <c r="D133" s="66">
        <v>0.69</v>
      </c>
      <c r="E133" s="66">
        <v>0.77</v>
      </c>
      <c r="F133" s="66">
        <v>1.64</v>
      </c>
      <c r="G133" s="67">
        <v>16.48</v>
      </c>
      <c r="H133" s="9" t="s">
        <v>29</v>
      </c>
    </row>
    <row r="134" spans="1:8" ht="15" customHeight="1" x14ac:dyDescent="0.2">
      <c r="A134" s="164"/>
      <c r="B134" s="34" t="s">
        <v>30</v>
      </c>
      <c r="C134" s="65">
        <v>180</v>
      </c>
      <c r="D134" s="66">
        <v>9.1999999999999993</v>
      </c>
      <c r="E134" s="66">
        <v>9.5</v>
      </c>
      <c r="F134" s="66">
        <v>46.62</v>
      </c>
      <c r="G134" s="67">
        <v>270.81</v>
      </c>
      <c r="H134" s="68">
        <v>237</v>
      </c>
    </row>
    <row r="135" spans="1:8" ht="15" customHeight="1" x14ac:dyDescent="0.2">
      <c r="A135" s="164"/>
      <c r="B135" s="34" t="s">
        <v>91</v>
      </c>
      <c r="C135" s="65">
        <v>200</v>
      </c>
      <c r="D135" s="66">
        <v>0.32</v>
      </c>
      <c r="E135" s="66">
        <v>0.14000000000000001</v>
      </c>
      <c r="F135" s="66">
        <v>11.46</v>
      </c>
      <c r="G135" s="67">
        <v>48.32</v>
      </c>
      <c r="H135" s="68">
        <v>519</v>
      </c>
    </row>
    <row r="136" spans="1:8" ht="15" customHeight="1" x14ac:dyDescent="0.2">
      <c r="A136" s="164"/>
      <c r="B136" s="34" t="s">
        <v>32</v>
      </c>
      <c r="C136" s="65">
        <v>30</v>
      </c>
      <c r="D136" s="66">
        <v>1.98</v>
      </c>
      <c r="E136" s="66">
        <v>0.27</v>
      </c>
      <c r="F136" s="66">
        <v>11.4</v>
      </c>
      <c r="G136" s="67">
        <v>59.7</v>
      </c>
      <c r="H136" s="68"/>
    </row>
    <row r="137" spans="1:8" ht="15" customHeight="1" x14ac:dyDescent="0.2">
      <c r="A137" s="164"/>
      <c r="B137" s="34" t="s">
        <v>33</v>
      </c>
      <c r="C137" s="65">
        <v>30</v>
      </c>
      <c r="D137" s="66">
        <v>1.98</v>
      </c>
      <c r="E137" s="66">
        <v>0.36</v>
      </c>
      <c r="F137" s="66">
        <v>10.02</v>
      </c>
      <c r="G137" s="67">
        <v>52.2</v>
      </c>
      <c r="H137" s="68"/>
    </row>
    <row r="138" spans="1:8" s="3" customFormat="1" ht="15" customHeight="1" x14ac:dyDescent="0.2">
      <c r="A138" s="158" t="s">
        <v>34</v>
      </c>
      <c r="B138" s="159"/>
      <c r="C138" s="6">
        <f>SUM(C130:C137)</f>
        <v>910</v>
      </c>
      <c r="D138" s="6">
        <f t="shared" ref="D138:G138" si="24">SUM(D130:D137)</f>
        <v>28.53</v>
      </c>
      <c r="E138" s="6">
        <f t="shared" si="24"/>
        <v>30.669999999999998</v>
      </c>
      <c r="F138" s="6">
        <f t="shared" si="24"/>
        <v>119.08</v>
      </c>
      <c r="G138" s="6">
        <f t="shared" si="24"/>
        <v>856.21000000000015</v>
      </c>
      <c r="H138" s="10"/>
    </row>
    <row r="139" spans="1:8" ht="15" customHeight="1" x14ac:dyDescent="0.2">
      <c r="A139" s="164" t="s">
        <v>35</v>
      </c>
      <c r="B139" s="34" t="s">
        <v>68</v>
      </c>
      <c r="C139" s="65">
        <v>200</v>
      </c>
      <c r="D139" s="66">
        <v>4.5</v>
      </c>
      <c r="E139" s="66">
        <v>5</v>
      </c>
      <c r="F139" s="66">
        <v>15.6</v>
      </c>
      <c r="G139" s="67">
        <v>158</v>
      </c>
      <c r="H139" s="9"/>
    </row>
    <row r="140" spans="1:8" ht="15" customHeight="1" x14ac:dyDescent="0.2">
      <c r="A140" s="164"/>
      <c r="B140" s="34" t="s">
        <v>107</v>
      </c>
      <c r="C140" s="65">
        <v>100</v>
      </c>
      <c r="D140" s="66">
        <v>5.68</v>
      </c>
      <c r="E140" s="66">
        <v>5.29</v>
      </c>
      <c r="F140" s="66">
        <v>31.8</v>
      </c>
      <c r="G140" s="67">
        <v>190.46</v>
      </c>
      <c r="H140" s="9" t="s">
        <v>102</v>
      </c>
    </row>
    <row r="141" spans="1:8" s="3" customFormat="1" ht="15" customHeight="1" x14ac:dyDescent="0.2">
      <c r="A141" s="158" t="s">
        <v>40</v>
      </c>
      <c r="B141" s="159"/>
      <c r="C141" s="6">
        <f>SUM(C139:C140)</f>
        <v>300</v>
      </c>
      <c r="D141" s="6">
        <f t="shared" ref="D141:G141" si="25">SUM(D139:D140)</f>
        <v>10.18</v>
      </c>
      <c r="E141" s="6">
        <f t="shared" si="25"/>
        <v>10.29</v>
      </c>
      <c r="F141" s="6">
        <f t="shared" si="25"/>
        <v>47.4</v>
      </c>
      <c r="G141" s="6">
        <f t="shared" si="25"/>
        <v>348.46000000000004</v>
      </c>
      <c r="H141" s="10"/>
    </row>
    <row r="142" spans="1:8" s="3" customFormat="1" ht="15" customHeight="1" thickBot="1" x14ac:dyDescent="0.25">
      <c r="A142" s="180" t="s">
        <v>41</v>
      </c>
      <c r="B142" s="181"/>
      <c r="C142" s="15">
        <f>C141+C138+C129</f>
        <v>1760</v>
      </c>
      <c r="D142" s="15">
        <f t="shared" ref="D142:G142" si="26">D141+D138+D129</f>
        <v>60.46</v>
      </c>
      <c r="E142" s="15">
        <f t="shared" si="26"/>
        <v>60.679999999999993</v>
      </c>
      <c r="F142" s="15">
        <f t="shared" si="26"/>
        <v>249.81</v>
      </c>
      <c r="G142" s="15">
        <f t="shared" si="26"/>
        <v>1812.3600000000001</v>
      </c>
      <c r="H142" s="18"/>
    </row>
    <row r="143" spans="1:8" s="3" customFormat="1" ht="15" customHeight="1" x14ac:dyDescent="0.2">
      <c r="A143" s="177" t="s">
        <v>108</v>
      </c>
      <c r="B143" s="178"/>
      <c r="C143" s="178"/>
      <c r="D143" s="178"/>
      <c r="E143" s="178"/>
      <c r="F143" s="178"/>
      <c r="G143" s="178"/>
      <c r="H143" s="179"/>
    </row>
    <row r="144" spans="1:8" ht="15" customHeight="1" x14ac:dyDescent="0.2">
      <c r="A144" s="164" t="s">
        <v>18</v>
      </c>
      <c r="B144" s="34" t="s">
        <v>109</v>
      </c>
      <c r="C144" s="65">
        <v>250</v>
      </c>
      <c r="D144" s="66">
        <v>11.15</v>
      </c>
      <c r="E144" s="66">
        <v>9.73</v>
      </c>
      <c r="F144" s="66">
        <v>40.93</v>
      </c>
      <c r="G144" s="67">
        <v>365.33</v>
      </c>
      <c r="H144" s="68">
        <v>267</v>
      </c>
    </row>
    <row r="145" spans="1:15" ht="15" customHeight="1" x14ac:dyDescent="0.2">
      <c r="A145" s="164"/>
      <c r="B145" s="86" t="s">
        <v>157</v>
      </c>
      <c r="C145" s="41">
        <v>40</v>
      </c>
      <c r="D145" s="42">
        <v>0.17</v>
      </c>
      <c r="E145" s="42">
        <v>0.16</v>
      </c>
      <c r="F145" s="42">
        <v>8.76</v>
      </c>
      <c r="G145" s="87">
        <v>37.479999999999997</v>
      </c>
      <c r="H145" s="106" t="s">
        <v>158</v>
      </c>
    </row>
    <row r="146" spans="1:15" ht="15" customHeight="1" x14ac:dyDescent="0.2">
      <c r="A146" s="164"/>
      <c r="B146" s="34" t="s">
        <v>73</v>
      </c>
      <c r="C146" s="35">
        <v>40</v>
      </c>
      <c r="D146" s="36">
        <v>3</v>
      </c>
      <c r="E146" s="36">
        <v>1</v>
      </c>
      <c r="F146" s="36">
        <v>20.8</v>
      </c>
      <c r="G146" s="37">
        <v>108</v>
      </c>
      <c r="H146" s="38"/>
    </row>
    <row r="147" spans="1:15" ht="15" customHeight="1" x14ac:dyDescent="0.2">
      <c r="A147" s="164"/>
      <c r="B147" s="34" t="s">
        <v>74</v>
      </c>
      <c r="C147" s="35">
        <v>10</v>
      </c>
      <c r="D147" s="36">
        <v>0.13</v>
      </c>
      <c r="E147" s="36">
        <v>5.15</v>
      </c>
      <c r="F147" s="36">
        <v>0.17</v>
      </c>
      <c r="G147" s="37">
        <v>56.6</v>
      </c>
      <c r="H147" s="38">
        <v>105</v>
      </c>
    </row>
    <row r="148" spans="1:15" ht="15" customHeight="1" x14ac:dyDescent="0.2">
      <c r="A148" s="164"/>
      <c r="B148" s="34" t="s">
        <v>75</v>
      </c>
      <c r="C148" s="35">
        <v>10</v>
      </c>
      <c r="D148" s="36">
        <v>3.48</v>
      </c>
      <c r="E148" s="36">
        <v>3.42</v>
      </c>
      <c r="F148" s="36">
        <v>0</v>
      </c>
      <c r="G148" s="37">
        <v>54.6</v>
      </c>
      <c r="H148" s="38">
        <v>100</v>
      </c>
    </row>
    <row r="149" spans="1:15" ht="15" customHeight="1" x14ac:dyDescent="0.2">
      <c r="A149" s="164"/>
      <c r="B149" s="34" t="s">
        <v>77</v>
      </c>
      <c r="C149" s="65">
        <v>200</v>
      </c>
      <c r="D149" s="66">
        <v>0.24</v>
      </c>
      <c r="E149" s="66">
        <v>0</v>
      </c>
      <c r="F149" s="66">
        <v>7.14</v>
      </c>
      <c r="G149" s="67">
        <v>29.8</v>
      </c>
      <c r="H149" s="68">
        <v>144</v>
      </c>
    </row>
    <row r="150" spans="1:15" s="3" customFormat="1" ht="15" customHeight="1" x14ac:dyDescent="0.2">
      <c r="A150" s="158" t="s">
        <v>23</v>
      </c>
      <c r="B150" s="159"/>
      <c r="C150" s="6">
        <f>SUM(C144:C149)</f>
        <v>550</v>
      </c>
      <c r="D150" s="6">
        <f>SUM(D144:D149)</f>
        <v>18.169999999999998</v>
      </c>
      <c r="E150" s="6">
        <f>SUM(E144:E149)</f>
        <v>19.46</v>
      </c>
      <c r="F150" s="6">
        <f>SUM(F144:F149)</f>
        <v>77.8</v>
      </c>
      <c r="G150" s="6">
        <f>SUM(G144:G149)</f>
        <v>651.80999999999995</v>
      </c>
      <c r="H150" s="10"/>
      <c r="K150" s="31"/>
      <c r="L150" s="31"/>
      <c r="M150" s="31"/>
      <c r="N150" s="31"/>
      <c r="O150" s="31"/>
    </row>
    <row r="151" spans="1:15" ht="15" customHeight="1" x14ac:dyDescent="0.2">
      <c r="A151" s="164" t="s">
        <v>24</v>
      </c>
      <c r="B151" s="34" t="s">
        <v>154</v>
      </c>
      <c r="C151" s="65">
        <v>100</v>
      </c>
      <c r="D151" s="66">
        <v>3.48</v>
      </c>
      <c r="E151" s="66">
        <v>4.62</v>
      </c>
      <c r="F151" s="66">
        <v>9.86</v>
      </c>
      <c r="G151" s="67">
        <v>68.739999999999995</v>
      </c>
      <c r="H151" s="68">
        <v>119</v>
      </c>
    </row>
    <row r="152" spans="1:15" ht="15" customHeight="1" x14ac:dyDescent="0.2">
      <c r="A152" s="164"/>
      <c r="B152" s="34" t="s">
        <v>111</v>
      </c>
      <c r="C152" s="65">
        <v>250</v>
      </c>
      <c r="D152" s="66">
        <v>3.08</v>
      </c>
      <c r="E152" s="66">
        <v>5.45</v>
      </c>
      <c r="F152" s="66">
        <v>17.420000000000002</v>
      </c>
      <c r="G152" s="67">
        <v>131.82</v>
      </c>
      <c r="H152" s="9" t="s">
        <v>112</v>
      </c>
    </row>
    <row r="153" spans="1:15" ht="15" customHeight="1" x14ac:dyDescent="0.2">
      <c r="A153" s="164"/>
      <c r="B153" s="34" t="s">
        <v>113</v>
      </c>
      <c r="C153" s="65">
        <v>280</v>
      </c>
      <c r="D153" s="66">
        <v>18.7</v>
      </c>
      <c r="E153" s="66">
        <v>20.2</v>
      </c>
      <c r="F153" s="66">
        <v>53.3</v>
      </c>
      <c r="G153" s="67">
        <v>489.11</v>
      </c>
      <c r="H153" s="68">
        <v>407</v>
      </c>
    </row>
    <row r="154" spans="1:15" ht="15" customHeight="1" x14ac:dyDescent="0.2">
      <c r="A154" s="164"/>
      <c r="B154" s="34" t="s">
        <v>52</v>
      </c>
      <c r="C154" s="65">
        <v>200</v>
      </c>
      <c r="D154" s="66">
        <v>1.92</v>
      </c>
      <c r="E154" s="66">
        <v>0.12</v>
      </c>
      <c r="F154" s="66">
        <v>25.86</v>
      </c>
      <c r="G154" s="67">
        <v>112.36</v>
      </c>
      <c r="H154" s="9" t="s">
        <v>53</v>
      </c>
    </row>
    <row r="155" spans="1:15" ht="15" customHeight="1" x14ac:dyDescent="0.2">
      <c r="A155" s="164"/>
      <c r="B155" s="34" t="s">
        <v>32</v>
      </c>
      <c r="C155" s="65">
        <v>30</v>
      </c>
      <c r="D155" s="66">
        <v>1.98</v>
      </c>
      <c r="E155" s="66">
        <v>0.27</v>
      </c>
      <c r="F155" s="66">
        <v>11.4</v>
      </c>
      <c r="G155" s="67">
        <v>59.7</v>
      </c>
      <c r="H155" s="68"/>
    </row>
    <row r="156" spans="1:15" ht="15" customHeight="1" x14ac:dyDescent="0.2">
      <c r="A156" s="164"/>
      <c r="B156" s="34" t="s">
        <v>33</v>
      </c>
      <c r="C156" s="65">
        <v>30</v>
      </c>
      <c r="D156" s="66">
        <v>1.98</v>
      </c>
      <c r="E156" s="66">
        <v>0.36</v>
      </c>
      <c r="F156" s="66">
        <v>10.02</v>
      </c>
      <c r="G156" s="67">
        <v>52.2</v>
      </c>
      <c r="H156" s="68"/>
    </row>
    <row r="157" spans="1:15" s="3" customFormat="1" ht="15" customHeight="1" x14ac:dyDescent="0.2">
      <c r="A157" s="158" t="s">
        <v>34</v>
      </c>
      <c r="B157" s="159"/>
      <c r="C157" s="6">
        <f>SUM(C151:C156)</f>
        <v>890</v>
      </c>
      <c r="D157" s="6">
        <f t="shared" ref="D157:G157" si="27">SUM(D151:D156)</f>
        <v>31.14</v>
      </c>
      <c r="E157" s="6">
        <f t="shared" si="27"/>
        <v>31.02</v>
      </c>
      <c r="F157" s="6">
        <f t="shared" si="27"/>
        <v>127.86</v>
      </c>
      <c r="G157" s="6">
        <f t="shared" si="27"/>
        <v>913.93000000000018</v>
      </c>
      <c r="H157" s="10"/>
    </row>
    <row r="158" spans="1:15" ht="15" customHeight="1" x14ac:dyDescent="0.2">
      <c r="A158" s="164" t="s">
        <v>35</v>
      </c>
      <c r="B158" s="34" t="s">
        <v>81</v>
      </c>
      <c r="C158" s="65">
        <v>200</v>
      </c>
      <c r="D158" s="66">
        <v>0.2</v>
      </c>
      <c r="E158" s="66">
        <v>0.2</v>
      </c>
      <c r="F158" s="66">
        <v>12.8</v>
      </c>
      <c r="G158" s="67">
        <v>100</v>
      </c>
      <c r="H158" s="9"/>
    </row>
    <row r="159" spans="1:15" ht="15" customHeight="1" x14ac:dyDescent="0.2">
      <c r="A159" s="164"/>
      <c r="B159" s="34" t="s">
        <v>114</v>
      </c>
      <c r="C159" s="65">
        <v>100</v>
      </c>
      <c r="D159" s="66">
        <v>9.91</v>
      </c>
      <c r="E159" s="66">
        <v>10.6</v>
      </c>
      <c r="F159" s="66">
        <v>35.770000000000003</v>
      </c>
      <c r="G159" s="67">
        <v>201.65</v>
      </c>
      <c r="H159" s="68">
        <v>542</v>
      </c>
    </row>
    <row r="160" spans="1:15" s="3" customFormat="1" ht="15" customHeight="1" x14ac:dyDescent="0.2">
      <c r="A160" s="158" t="s">
        <v>40</v>
      </c>
      <c r="B160" s="159"/>
      <c r="C160" s="6">
        <f>SUM(C158:C159)</f>
        <v>300</v>
      </c>
      <c r="D160" s="6">
        <f t="shared" ref="D160:G160" si="28">SUM(D158:D159)</f>
        <v>10.11</v>
      </c>
      <c r="E160" s="6">
        <f t="shared" si="28"/>
        <v>10.799999999999999</v>
      </c>
      <c r="F160" s="6">
        <f t="shared" si="28"/>
        <v>48.570000000000007</v>
      </c>
      <c r="G160" s="6">
        <f t="shared" si="28"/>
        <v>301.64999999999998</v>
      </c>
      <c r="H160" s="10"/>
    </row>
    <row r="161" spans="1:16" s="3" customFormat="1" ht="15" customHeight="1" thickBot="1" x14ac:dyDescent="0.25">
      <c r="A161" s="182" t="s">
        <v>41</v>
      </c>
      <c r="B161" s="183"/>
      <c r="C161" s="7">
        <f>C160+C157+C150</f>
        <v>1740</v>
      </c>
      <c r="D161" s="7">
        <f t="shared" ref="D161:G161" si="29">D160+D157+D150</f>
        <v>59.42</v>
      </c>
      <c r="E161" s="7">
        <f t="shared" si="29"/>
        <v>61.28</v>
      </c>
      <c r="F161" s="7">
        <f t="shared" si="29"/>
        <v>254.23000000000002</v>
      </c>
      <c r="G161" s="7">
        <f t="shared" si="29"/>
        <v>1867.39</v>
      </c>
      <c r="H161" s="11"/>
    </row>
    <row r="162" spans="1:16" s="3" customFormat="1" ht="15" customHeight="1" x14ac:dyDescent="0.2">
      <c r="A162" s="177" t="s">
        <v>115</v>
      </c>
      <c r="B162" s="178"/>
      <c r="C162" s="178"/>
      <c r="D162" s="178"/>
      <c r="E162" s="178"/>
      <c r="F162" s="178"/>
      <c r="G162" s="178"/>
      <c r="H162" s="179"/>
    </row>
    <row r="163" spans="1:16" ht="15" customHeight="1" x14ac:dyDescent="0.2">
      <c r="A163" s="164" t="s">
        <v>18</v>
      </c>
      <c r="B163" s="34" t="s">
        <v>72</v>
      </c>
      <c r="C163" s="65">
        <v>250</v>
      </c>
      <c r="D163" s="66">
        <v>8.9499999999999993</v>
      </c>
      <c r="E163" s="66">
        <v>6.75</v>
      </c>
      <c r="F163" s="66">
        <v>26</v>
      </c>
      <c r="G163" s="67">
        <v>239.88</v>
      </c>
      <c r="H163" s="68">
        <v>266</v>
      </c>
    </row>
    <row r="164" spans="1:16" ht="15" customHeight="1" x14ac:dyDescent="0.2">
      <c r="A164" s="164"/>
      <c r="B164" s="34" t="s">
        <v>116</v>
      </c>
      <c r="C164" s="65">
        <v>100</v>
      </c>
      <c r="D164" s="66">
        <v>9.6300000000000008</v>
      </c>
      <c r="E164" s="66">
        <v>11.87</v>
      </c>
      <c r="F164" s="66">
        <v>42</v>
      </c>
      <c r="G164" s="66">
        <v>266.97000000000003</v>
      </c>
      <c r="H164" s="68">
        <v>574</v>
      </c>
      <c r="J164" s="44"/>
      <c r="K164" s="45"/>
      <c r="L164" s="32"/>
      <c r="M164" s="32"/>
      <c r="N164" s="32"/>
      <c r="O164" s="32"/>
      <c r="P164" s="45"/>
    </row>
    <row r="165" spans="1:16" ht="15" customHeight="1" x14ac:dyDescent="0.2">
      <c r="A165" s="164"/>
      <c r="B165" s="34" t="s">
        <v>117</v>
      </c>
      <c r="C165" s="65">
        <v>200</v>
      </c>
      <c r="D165" s="66">
        <v>0.28000000000000003</v>
      </c>
      <c r="E165" s="66">
        <v>0.04</v>
      </c>
      <c r="F165" s="66">
        <v>8.9600000000000009</v>
      </c>
      <c r="G165" s="67">
        <v>37.28</v>
      </c>
      <c r="H165" s="9" t="s">
        <v>118</v>
      </c>
    </row>
    <row r="166" spans="1:16" s="3" customFormat="1" ht="15" customHeight="1" x14ac:dyDescent="0.2">
      <c r="A166" s="158" t="s">
        <v>23</v>
      </c>
      <c r="B166" s="159"/>
      <c r="C166" s="6">
        <f>SUM(C163:C165)</f>
        <v>550</v>
      </c>
      <c r="D166" s="6">
        <f t="shared" ref="D166:G166" si="30">SUM(D163:D165)</f>
        <v>18.86</v>
      </c>
      <c r="E166" s="6">
        <f t="shared" si="30"/>
        <v>18.659999999999997</v>
      </c>
      <c r="F166" s="6">
        <f t="shared" si="30"/>
        <v>76.960000000000008</v>
      </c>
      <c r="G166" s="6">
        <f t="shared" si="30"/>
        <v>544.13</v>
      </c>
      <c r="H166" s="10"/>
    </row>
    <row r="167" spans="1:16" ht="15" customHeight="1" x14ac:dyDescent="0.2">
      <c r="A167" s="164" t="s">
        <v>24</v>
      </c>
      <c r="B167" s="34" t="s">
        <v>152</v>
      </c>
      <c r="C167" s="65">
        <v>100</v>
      </c>
      <c r="D167" s="66">
        <v>0.8</v>
      </c>
      <c r="E167" s="66">
        <v>0.1</v>
      </c>
      <c r="F167" s="66">
        <v>1.7</v>
      </c>
      <c r="G167" s="67">
        <v>13</v>
      </c>
      <c r="H167" s="68">
        <v>107</v>
      </c>
    </row>
    <row r="168" spans="1:16" ht="15" customHeight="1" x14ac:dyDescent="0.2">
      <c r="A168" s="164"/>
      <c r="B168" s="34" t="s">
        <v>78</v>
      </c>
      <c r="C168" s="65">
        <v>250</v>
      </c>
      <c r="D168" s="66">
        <v>2.2999999999999998</v>
      </c>
      <c r="E168" s="66">
        <v>5.5</v>
      </c>
      <c r="F168" s="66">
        <v>22.63</v>
      </c>
      <c r="G168" s="67">
        <v>161.69999999999999</v>
      </c>
      <c r="H168" s="9" t="s">
        <v>79</v>
      </c>
    </row>
    <row r="169" spans="1:16" ht="15" customHeight="1" x14ac:dyDescent="0.2">
      <c r="A169" s="164"/>
      <c r="B169" s="34" t="s">
        <v>119</v>
      </c>
      <c r="C169" s="65">
        <v>100</v>
      </c>
      <c r="D169" s="66">
        <v>12.77</v>
      </c>
      <c r="E169" s="66">
        <v>12.23</v>
      </c>
      <c r="F169" s="66">
        <v>23.3</v>
      </c>
      <c r="G169" s="67">
        <v>245.48</v>
      </c>
      <c r="H169" s="68">
        <v>366</v>
      </c>
    </row>
    <row r="170" spans="1:16" ht="15" customHeight="1" x14ac:dyDescent="0.2">
      <c r="A170" s="164"/>
      <c r="B170" s="86" t="s">
        <v>120</v>
      </c>
      <c r="C170" s="41">
        <v>180</v>
      </c>
      <c r="D170" s="42">
        <v>8.2100000000000009</v>
      </c>
      <c r="E170" s="42">
        <v>10.56</v>
      </c>
      <c r="F170" s="42">
        <v>48.96</v>
      </c>
      <c r="G170" s="41">
        <v>261.63</v>
      </c>
      <c r="H170" s="43">
        <v>414</v>
      </c>
    </row>
    <row r="171" spans="1:16" ht="15" customHeight="1" x14ac:dyDescent="0.2">
      <c r="A171" s="164"/>
      <c r="B171" s="34" t="s">
        <v>31</v>
      </c>
      <c r="C171" s="65">
        <v>200</v>
      </c>
      <c r="D171" s="66">
        <v>0.08</v>
      </c>
      <c r="E171" s="66">
        <v>0</v>
      </c>
      <c r="F171" s="66">
        <v>10.62</v>
      </c>
      <c r="G171" s="67">
        <v>40.44</v>
      </c>
      <c r="H171" s="68">
        <v>508</v>
      </c>
    </row>
    <row r="172" spans="1:16" ht="15" customHeight="1" x14ac:dyDescent="0.2">
      <c r="A172" s="164"/>
      <c r="B172" s="34" t="s">
        <v>32</v>
      </c>
      <c r="C172" s="65">
        <v>30</v>
      </c>
      <c r="D172" s="66">
        <v>1.98</v>
      </c>
      <c r="E172" s="66">
        <v>0.27</v>
      </c>
      <c r="F172" s="66">
        <v>11.4</v>
      </c>
      <c r="G172" s="67">
        <v>59.7</v>
      </c>
      <c r="H172" s="68"/>
    </row>
    <row r="173" spans="1:16" ht="15" customHeight="1" x14ac:dyDescent="0.2">
      <c r="A173" s="164"/>
      <c r="B173" s="34" t="s">
        <v>33</v>
      </c>
      <c r="C173" s="65">
        <v>30</v>
      </c>
      <c r="D173" s="66">
        <v>1.98</v>
      </c>
      <c r="E173" s="66">
        <v>0.36</v>
      </c>
      <c r="F173" s="66">
        <v>10.02</v>
      </c>
      <c r="G173" s="67">
        <v>52.2</v>
      </c>
      <c r="H173" s="68"/>
    </row>
    <row r="174" spans="1:16" s="3" customFormat="1" ht="15" customHeight="1" x14ac:dyDescent="0.2">
      <c r="A174" s="158" t="s">
        <v>34</v>
      </c>
      <c r="B174" s="159"/>
      <c r="C174" s="6">
        <f>SUM(C167:C173)</f>
        <v>890</v>
      </c>
      <c r="D174" s="6">
        <f>SUM(D167:D173)</f>
        <v>28.119999999999997</v>
      </c>
      <c r="E174" s="6">
        <f>SUM(E167:E173)</f>
        <v>29.02</v>
      </c>
      <c r="F174" s="6">
        <f>SUM(F167:F173)</f>
        <v>128.63000000000002</v>
      </c>
      <c r="G174" s="6">
        <f>SUM(G167:G173)</f>
        <v>834.15000000000009</v>
      </c>
      <c r="H174" s="10"/>
    </row>
    <row r="175" spans="1:16" ht="15" customHeight="1" x14ac:dyDescent="0.2">
      <c r="A175" s="164" t="s">
        <v>35</v>
      </c>
      <c r="B175" s="34" t="s">
        <v>54</v>
      </c>
      <c r="C175" s="65">
        <v>200</v>
      </c>
      <c r="D175" s="66">
        <v>0</v>
      </c>
      <c r="E175" s="66">
        <v>0</v>
      </c>
      <c r="F175" s="66">
        <v>15</v>
      </c>
      <c r="G175" s="67">
        <v>95</v>
      </c>
      <c r="H175" s="68">
        <v>614</v>
      </c>
    </row>
    <row r="176" spans="1:16" ht="15" customHeight="1" x14ac:dyDescent="0.2">
      <c r="A176" s="164"/>
      <c r="B176" s="34" t="s">
        <v>126</v>
      </c>
      <c r="C176" s="65">
        <v>100</v>
      </c>
      <c r="D176" s="66">
        <v>9.6199999999999992</v>
      </c>
      <c r="E176" s="66">
        <v>10.4</v>
      </c>
      <c r="F176" s="66">
        <v>32.700000000000003</v>
      </c>
      <c r="G176" s="67">
        <v>251.6</v>
      </c>
      <c r="H176" s="9" t="s">
        <v>94</v>
      </c>
    </row>
    <row r="177" spans="1:8" s="3" customFormat="1" ht="15" customHeight="1" x14ac:dyDescent="0.2">
      <c r="A177" s="158" t="s">
        <v>40</v>
      </c>
      <c r="B177" s="159"/>
      <c r="C177" s="6">
        <f>SUM(C175:C176)</f>
        <v>300</v>
      </c>
      <c r="D177" s="6">
        <f t="shared" ref="D177:G177" si="31">SUM(D175:D176)</f>
        <v>9.6199999999999992</v>
      </c>
      <c r="E177" s="6">
        <f t="shared" si="31"/>
        <v>10.4</v>
      </c>
      <c r="F177" s="6">
        <f t="shared" si="31"/>
        <v>47.7</v>
      </c>
      <c r="G177" s="6">
        <f t="shared" si="31"/>
        <v>346.6</v>
      </c>
      <c r="H177" s="10"/>
    </row>
    <row r="178" spans="1:8" s="3" customFormat="1" ht="15" customHeight="1" x14ac:dyDescent="0.2">
      <c r="A178" s="180" t="s">
        <v>41</v>
      </c>
      <c r="B178" s="181"/>
      <c r="C178" s="15">
        <f>C177+C174+C166</f>
        <v>1740</v>
      </c>
      <c r="D178" s="15">
        <f t="shared" ref="D178:G178" si="32">D177+D174+D166</f>
        <v>56.599999999999994</v>
      </c>
      <c r="E178" s="15">
        <f t="shared" si="32"/>
        <v>58.08</v>
      </c>
      <c r="F178" s="15">
        <f t="shared" si="32"/>
        <v>253.29000000000005</v>
      </c>
      <c r="G178" s="15">
        <f t="shared" si="32"/>
        <v>1724.88</v>
      </c>
      <c r="H178" s="18"/>
    </row>
    <row r="179" spans="1:8" s="3" customFormat="1" ht="15" customHeight="1" x14ac:dyDescent="0.2">
      <c r="A179" s="177" t="s">
        <v>122</v>
      </c>
      <c r="B179" s="178"/>
      <c r="C179" s="178"/>
      <c r="D179" s="178"/>
      <c r="E179" s="178"/>
      <c r="F179" s="178"/>
      <c r="G179" s="178"/>
      <c r="H179" s="179"/>
    </row>
    <row r="180" spans="1:8" ht="15" customHeight="1" x14ac:dyDescent="0.2">
      <c r="A180" s="164" t="s">
        <v>18</v>
      </c>
      <c r="B180" s="34" t="s">
        <v>123</v>
      </c>
      <c r="C180" s="65">
        <v>250</v>
      </c>
      <c r="D180" s="66">
        <v>10.38</v>
      </c>
      <c r="E180" s="66">
        <v>9.9</v>
      </c>
      <c r="F180" s="66">
        <v>44.17</v>
      </c>
      <c r="G180" s="67">
        <v>303.13</v>
      </c>
      <c r="H180" s="68">
        <v>165</v>
      </c>
    </row>
    <row r="181" spans="1:8" ht="15" customHeight="1" x14ac:dyDescent="0.2">
      <c r="A181" s="164"/>
      <c r="B181" s="34" t="s">
        <v>124</v>
      </c>
      <c r="C181" s="65">
        <v>100</v>
      </c>
      <c r="D181" s="66">
        <v>8.74</v>
      </c>
      <c r="E181" s="66">
        <v>9.64</v>
      </c>
      <c r="F181" s="66">
        <v>30.43</v>
      </c>
      <c r="G181" s="67">
        <v>213.97</v>
      </c>
      <c r="H181" s="68">
        <v>563</v>
      </c>
    </row>
    <row r="182" spans="1:8" ht="15" customHeight="1" x14ac:dyDescent="0.2">
      <c r="A182" s="164"/>
      <c r="B182" s="34" t="s">
        <v>87</v>
      </c>
      <c r="C182" s="65">
        <v>200</v>
      </c>
      <c r="D182" s="66">
        <v>0.26</v>
      </c>
      <c r="E182" s="66">
        <v>0.02</v>
      </c>
      <c r="F182" s="66">
        <v>8.06</v>
      </c>
      <c r="G182" s="67">
        <v>33.22</v>
      </c>
      <c r="H182" s="9" t="s">
        <v>88</v>
      </c>
    </row>
    <row r="183" spans="1:8" s="3" customFormat="1" ht="15" customHeight="1" x14ac:dyDescent="0.2">
      <c r="A183" s="158" t="s">
        <v>23</v>
      </c>
      <c r="B183" s="159"/>
      <c r="C183" s="6">
        <f>SUM(C180:C182)</f>
        <v>550</v>
      </c>
      <c r="D183" s="6">
        <f>SUM(D180:D182)</f>
        <v>19.380000000000003</v>
      </c>
      <c r="E183" s="6">
        <f>SUM(E180:E182)</f>
        <v>19.559999999999999</v>
      </c>
      <c r="F183" s="6">
        <f>SUM(F180:F182)</f>
        <v>82.66</v>
      </c>
      <c r="G183" s="6">
        <f>SUM(G180:G182)</f>
        <v>550.32000000000005</v>
      </c>
      <c r="H183" s="10"/>
    </row>
    <row r="184" spans="1:8" ht="15" customHeight="1" x14ac:dyDescent="0.2">
      <c r="A184" s="164" t="s">
        <v>24</v>
      </c>
      <c r="B184" s="34" t="s">
        <v>150</v>
      </c>
      <c r="C184" s="65">
        <v>100</v>
      </c>
      <c r="D184" s="66">
        <v>1.17</v>
      </c>
      <c r="E184" s="66">
        <v>0.1</v>
      </c>
      <c r="F184" s="66">
        <v>5.67</v>
      </c>
      <c r="G184" s="67">
        <v>28.33</v>
      </c>
      <c r="H184" s="68">
        <v>16</v>
      </c>
    </row>
    <row r="185" spans="1:8" ht="15" customHeight="1" x14ac:dyDescent="0.2">
      <c r="A185" s="164"/>
      <c r="B185" s="34" t="s">
        <v>89</v>
      </c>
      <c r="C185" s="65">
        <v>250</v>
      </c>
      <c r="D185" s="66">
        <v>2.8</v>
      </c>
      <c r="E185" s="66">
        <v>5.27</v>
      </c>
      <c r="F185" s="66">
        <v>9.25</v>
      </c>
      <c r="G185" s="67">
        <v>96.58</v>
      </c>
      <c r="H185" s="39" t="s">
        <v>163</v>
      </c>
    </row>
    <row r="186" spans="1:8" ht="15" customHeight="1" x14ac:dyDescent="0.2">
      <c r="A186" s="164"/>
      <c r="B186" s="34" t="s">
        <v>125</v>
      </c>
      <c r="C186" s="65">
        <v>100</v>
      </c>
      <c r="D186" s="66">
        <v>11.74</v>
      </c>
      <c r="E186" s="66">
        <v>13.71</v>
      </c>
      <c r="F186" s="66">
        <v>23.72</v>
      </c>
      <c r="G186" s="67">
        <v>261</v>
      </c>
      <c r="H186" s="68">
        <v>372</v>
      </c>
    </row>
    <row r="187" spans="1:8" ht="15" customHeight="1" x14ac:dyDescent="0.2">
      <c r="A187" s="164"/>
      <c r="B187" s="34" t="s">
        <v>50</v>
      </c>
      <c r="C187" s="65">
        <v>20</v>
      </c>
      <c r="D187" s="66">
        <v>0.12</v>
      </c>
      <c r="E187" s="66">
        <v>0.75</v>
      </c>
      <c r="F187" s="66">
        <v>1.07</v>
      </c>
      <c r="G187" s="67">
        <v>11.5</v>
      </c>
      <c r="H187" s="68">
        <v>453</v>
      </c>
    </row>
    <row r="188" spans="1:8" ht="15" customHeight="1" x14ac:dyDescent="0.2">
      <c r="A188" s="164"/>
      <c r="B188" s="34" t="s">
        <v>30</v>
      </c>
      <c r="C188" s="65">
        <v>180</v>
      </c>
      <c r="D188" s="66">
        <v>9.1999999999999993</v>
      </c>
      <c r="E188" s="66">
        <v>8.5</v>
      </c>
      <c r="F188" s="66">
        <v>46.62</v>
      </c>
      <c r="G188" s="67">
        <v>270.81</v>
      </c>
      <c r="H188" s="68">
        <v>237</v>
      </c>
    </row>
    <row r="189" spans="1:8" ht="15" customHeight="1" x14ac:dyDescent="0.2">
      <c r="A189" s="164"/>
      <c r="B189" s="34" t="s">
        <v>91</v>
      </c>
      <c r="C189" s="65">
        <v>200</v>
      </c>
      <c r="D189" s="66">
        <v>0.32</v>
      </c>
      <c r="E189" s="66">
        <v>0.14000000000000001</v>
      </c>
      <c r="F189" s="66">
        <v>11.46</v>
      </c>
      <c r="G189" s="67">
        <v>48.32</v>
      </c>
      <c r="H189" s="68">
        <v>519</v>
      </c>
    </row>
    <row r="190" spans="1:8" ht="15" customHeight="1" x14ac:dyDescent="0.2">
      <c r="A190" s="164"/>
      <c r="B190" s="34" t="s">
        <v>32</v>
      </c>
      <c r="C190" s="65">
        <v>30</v>
      </c>
      <c r="D190" s="66">
        <v>1.98</v>
      </c>
      <c r="E190" s="66">
        <v>0.27</v>
      </c>
      <c r="F190" s="66">
        <v>11.4</v>
      </c>
      <c r="G190" s="67">
        <v>59.7</v>
      </c>
      <c r="H190" s="68"/>
    </row>
    <row r="191" spans="1:8" ht="15" customHeight="1" x14ac:dyDescent="0.2">
      <c r="A191" s="164"/>
      <c r="B191" s="34" t="s">
        <v>33</v>
      </c>
      <c r="C191" s="65">
        <v>30</v>
      </c>
      <c r="D191" s="66">
        <v>1.98</v>
      </c>
      <c r="E191" s="66">
        <v>0.36</v>
      </c>
      <c r="F191" s="66">
        <v>10.02</v>
      </c>
      <c r="G191" s="67">
        <v>52.2</v>
      </c>
      <c r="H191" s="68"/>
    </row>
    <row r="192" spans="1:8" s="3" customFormat="1" ht="15" customHeight="1" x14ac:dyDescent="0.2">
      <c r="A192" s="158" t="s">
        <v>34</v>
      </c>
      <c r="B192" s="159"/>
      <c r="C192" s="6">
        <f>SUM(C184:C191)</f>
        <v>910</v>
      </c>
      <c r="D192" s="6">
        <f>SUM(D184:D191)</f>
        <v>29.310000000000002</v>
      </c>
      <c r="E192" s="6">
        <f>SUM(E184:E191)</f>
        <v>29.099999999999998</v>
      </c>
      <c r="F192" s="6">
        <f>SUM(F184:F191)</f>
        <v>119.21</v>
      </c>
      <c r="G192" s="6">
        <f>SUM(G184:G191)</f>
        <v>828.44000000000017</v>
      </c>
      <c r="H192" s="10"/>
    </row>
    <row r="193" spans="1:8" ht="15" customHeight="1" x14ac:dyDescent="0.2">
      <c r="A193" s="164" t="s">
        <v>35</v>
      </c>
      <c r="B193" s="34" t="s">
        <v>38</v>
      </c>
      <c r="C193" s="65">
        <v>200</v>
      </c>
      <c r="D193" s="66">
        <v>0.24</v>
      </c>
      <c r="E193" s="66">
        <v>0.06</v>
      </c>
      <c r="F193" s="66">
        <v>10.16</v>
      </c>
      <c r="G193" s="67">
        <v>42.14</v>
      </c>
      <c r="H193" s="9" t="s">
        <v>39</v>
      </c>
    </row>
    <row r="194" spans="1:8" ht="15" customHeight="1" x14ac:dyDescent="0.2">
      <c r="A194" s="164"/>
      <c r="B194" s="34" t="s">
        <v>121</v>
      </c>
      <c r="C194" s="65">
        <v>100</v>
      </c>
      <c r="D194" s="66">
        <v>9.86</v>
      </c>
      <c r="E194" s="66">
        <v>10.67</v>
      </c>
      <c r="F194" s="66">
        <v>37.81</v>
      </c>
      <c r="G194" s="67">
        <v>248.27</v>
      </c>
      <c r="H194" s="68">
        <v>555</v>
      </c>
    </row>
    <row r="195" spans="1:8" s="3" customFormat="1" ht="15" customHeight="1" thickBot="1" x14ac:dyDescent="0.25">
      <c r="A195" s="180" t="s">
        <v>40</v>
      </c>
      <c r="B195" s="181"/>
      <c r="C195" s="15">
        <f>SUM(C193:C194)</f>
        <v>300</v>
      </c>
      <c r="D195" s="15">
        <f t="shared" ref="D195:G195" si="33">SUM(D193:D194)</f>
        <v>10.1</v>
      </c>
      <c r="E195" s="15">
        <f t="shared" si="33"/>
        <v>10.73</v>
      </c>
      <c r="F195" s="15">
        <f t="shared" si="33"/>
        <v>47.97</v>
      </c>
      <c r="G195" s="15">
        <f t="shared" si="33"/>
        <v>290.41000000000003</v>
      </c>
      <c r="H195" s="18"/>
    </row>
    <row r="196" spans="1:8" s="3" customFormat="1" ht="15" customHeight="1" x14ac:dyDescent="0.2">
      <c r="A196" s="177" t="s">
        <v>41</v>
      </c>
      <c r="B196" s="178"/>
      <c r="C196" s="12">
        <f>C195+C192+C183</f>
        <v>1760</v>
      </c>
      <c r="D196" s="12">
        <f>D195+D192+D183</f>
        <v>58.790000000000006</v>
      </c>
      <c r="E196" s="12">
        <f>E195+E192+E183</f>
        <v>59.39</v>
      </c>
      <c r="F196" s="12">
        <f>F195+F192+F183</f>
        <v>249.84</v>
      </c>
      <c r="G196" s="12">
        <f>G195+G192+G183</f>
        <v>1669.17</v>
      </c>
      <c r="H196" s="8"/>
    </row>
    <row r="197" spans="1:8" s="3" customFormat="1" ht="15" customHeight="1" x14ac:dyDescent="0.2">
      <c r="A197" s="158" t="s">
        <v>127</v>
      </c>
      <c r="B197" s="159"/>
      <c r="C197" s="6">
        <f t="shared" ref="C197:G197" si="34">C196+C178+C161+C142+C123+C106+C90+C71+C53+C34</f>
        <v>17500</v>
      </c>
      <c r="D197" s="6">
        <f t="shared" si="34"/>
        <v>593.67999999999995</v>
      </c>
      <c r="E197" s="6">
        <f t="shared" si="34"/>
        <v>592.65000000000009</v>
      </c>
      <c r="F197" s="6">
        <f t="shared" si="34"/>
        <v>2494.7300000000005</v>
      </c>
      <c r="G197" s="6">
        <f t="shared" si="34"/>
        <v>17656.410000000003</v>
      </c>
      <c r="H197" s="10"/>
    </row>
    <row r="198" spans="1:8" s="3" customFormat="1" ht="15" customHeight="1" thickBot="1" x14ac:dyDescent="0.25">
      <c r="A198" s="182" t="s">
        <v>128</v>
      </c>
      <c r="B198" s="183"/>
      <c r="C198" s="7">
        <f>C197/10</f>
        <v>1750</v>
      </c>
      <c r="D198" s="7">
        <f t="shared" ref="D198:G198" si="35">D197/10</f>
        <v>59.367999999999995</v>
      </c>
      <c r="E198" s="7">
        <f t="shared" si="35"/>
        <v>59.265000000000008</v>
      </c>
      <c r="F198" s="7">
        <f t="shared" si="35"/>
        <v>249.47300000000004</v>
      </c>
      <c r="G198" s="7">
        <f t="shared" si="35"/>
        <v>1765.6410000000003</v>
      </c>
      <c r="H198" s="11"/>
    </row>
    <row r="199" spans="1:8" s="3" customFormat="1" ht="15" customHeight="1" x14ac:dyDescent="0.2">
      <c r="A199" s="107"/>
      <c r="B199" s="107"/>
      <c r="C199" s="108"/>
      <c r="D199" s="108"/>
      <c r="E199" s="108"/>
      <c r="F199" s="108"/>
      <c r="G199" s="108"/>
      <c r="H199" s="108"/>
    </row>
    <row r="200" spans="1:8" s="3" customFormat="1" ht="15" customHeight="1" x14ac:dyDescent="0.2">
      <c r="A200" s="107"/>
      <c r="B200" s="107"/>
      <c r="C200" s="108"/>
      <c r="D200" s="108"/>
      <c r="E200" s="108"/>
      <c r="F200" s="108"/>
      <c r="G200" s="108"/>
      <c r="H200" s="108"/>
    </row>
    <row r="201" spans="1:8" s="3" customFormat="1" ht="15" customHeight="1" thickBot="1" x14ac:dyDescent="0.25">
      <c r="A201" s="107"/>
      <c r="B201" s="107"/>
      <c r="C201" s="108"/>
      <c r="D201" s="108"/>
      <c r="E201" s="108"/>
      <c r="F201" s="108"/>
      <c r="G201" s="108"/>
      <c r="H201" s="108"/>
    </row>
    <row r="202" spans="1:8" s="4" customFormat="1" ht="30" customHeight="1" thickBot="1" x14ac:dyDescent="0.25">
      <c r="A202" s="109"/>
      <c r="B202" s="97" t="s">
        <v>160</v>
      </c>
      <c r="C202" s="98" t="s">
        <v>161</v>
      </c>
      <c r="D202" s="99" t="s">
        <v>14</v>
      </c>
      <c r="E202" s="99" t="s">
        <v>15</v>
      </c>
      <c r="F202" s="99" t="s">
        <v>16</v>
      </c>
      <c r="G202" s="100" t="s">
        <v>12</v>
      </c>
      <c r="H202" s="79"/>
    </row>
    <row r="203" spans="1:8" x14ac:dyDescent="0.2">
      <c r="A203" s="80"/>
      <c r="B203" s="110" t="s">
        <v>146</v>
      </c>
      <c r="C203" s="81">
        <f>(C183+C166+C150+C129+C111+C95+C79+C58+C21+C40)/10</f>
        <v>550</v>
      </c>
      <c r="D203" s="81">
        <f>(D183+D166+D150+D129+D111+D95+D79+D58+D21+D40)/10</f>
        <v>19.866</v>
      </c>
      <c r="E203" s="81">
        <f>(E183+E166+E150+E129+E111+E95+E79+E58+E21+E40)/10</f>
        <v>19.603000000000002</v>
      </c>
      <c r="F203" s="82">
        <f>(F183+F166+F150+F129+F111+F95+F79+F58+F21+F40)/10</f>
        <v>81.187000000000012</v>
      </c>
      <c r="G203" s="101">
        <f>(G183+G166+G150+G129+G111+G95+G79+G58+G21+G40)/10</f>
        <v>581.99400000000003</v>
      </c>
      <c r="H203" s="64"/>
    </row>
    <row r="204" spans="1:8" x14ac:dyDescent="0.2">
      <c r="A204" s="80"/>
      <c r="B204" s="110" t="s">
        <v>147</v>
      </c>
      <c r="C204" s="81">
        <f>(C192+C174+C157+C138+C119+C102+C86+C67+C49+C30)/10</f>
        <v>900</v>
      </c>
      <c r="D204" s="81">
        <f>(D192+D174+D157+D138+D119+D102+D86+D67+D49+D30)/10</f>
        <v>29.541999999999994</v>
      </c>
      <c r="E204" s="81">
        <f>(E192+E174+E157+E138+E119+E102+E86+E67+E49+E30)/10</f>
        <v>29.456</v>
      </c>
      <c r="F204" s="82">
        <f>(F192+F174+F157+F138+F119+F102+F86+F67+F49+F30)/10</f>
        <v>123.7</v>
      </c>
      <c r="G204" s="101">
        <f>(G192+G174+G157+G138+G119+G102+G86+G67+G49+G30)/10</f>
        <v>864.43900000000008</v>
      </c>
      <c r="H204" s="64"/>
    </row>
    <row r="205" spans="1:8" ht="13.5" thickBot="1" x14ac:dyDescent="0.25">
      <c r="A205" s="80"/>
      <c r="B205" s="111" t="s">
        <v>148</v>
      </c>
      <c r="C205" s="112">
        <f>(C195+C177+C160+C141+C122+C105+C89+C70+C52+C33)/10</f>
        <v>300</v>
      </c>
      <c r="D205" s="112">
        <f>(D195+D177+D160+D141+D122+D105+D89+D70+D52+D33)/10</f>
        <v>9.9600000000000009</v>
      </c>
      <c r="E205" s="112">
        <f>(E195+E177+E160+E141+E122+E105+E89+E70+E52+E33)/10</f>
        <v>10.206</v>
      </c>
      <c r="F205" s="113">
        <f>(F195+F177+F160+F141+F122+F105+F89+F70+F52+F33)/10</f>
        <v>44.585999999999999</v>
      </c>
      <c r="G205" s="103">
        <f>(G195+G177+G160+G141+G122+G105+G89+G70+G52+G33)/10</f>
        <v>319.20799999999997</v>
      </c>
      <c r="H205" s="64"/>
    </row>
  </sheetData>
  <mergeCells count="89">
    <mergeCell ref="A175:A176"/>
    <mergeCell ref="A180:A182"/>
    <mergeCell ref="A184:A191"/>
    <mergeCell ref="A193:A194"/>
    <mergeCell ref="B15:B16"/>
    <mergeCell ref="A139:A140"/>
    <mergeCell ref="A144:A149"/>
    <mergeCell ref="A151:A156"/>
    <mergeCell ref="A158:A159"/>
    <mergeCell ref="A163:A165"/>
    <mergeCell ref="A103:A104"/>
    <mergeCell ref="A108:A110"/>
    <mergeCell ref="A112:A118"/>
    <mergeCell ref="A120:A121"/>
    <mergeCell ref="A125:A128"/>
    <mergeCell ref="A68:A69"/>
    <mergeCell ref="A31:A32"/>
    <mergeCell ref="A36:A39"/>
    <mergeCell ref="A41:A48"/>
    <mergeCell ref="A50:A51"/>
    <mergeCell ref="A55:A57"/>
    <mergeCell ref="A52:B52"/>
    <mergeCell ref="A53:B53"/>
    <mergeCell ref="A54:H54"/>
    <mergeCell ref="A195:B195"/>
    <mergeCell ref="A196:B196"/>
    <mergeCell ref="A197:B197"/>
    <mergeCell ref="A198:B198"/>
    <mergeCell ref="A177:B177"/>
    <mergeCell ref="A178:B178"/>
    <mergeCell ref="A179:H179"/>
    <mergeCell ref="A183:B183"/>
    <mergeCell ref="A192:B192"/>
    <mergeCell ref="A160:B160"/>
    <mergeCell ref="A161:B161"/>
    <mergeCell ref="A162:H162"/>
    <mergeCell ref="A166:B166"/>
    <mergeCell ref="A174:B174"/>
    <mergeCell ref="A167:A173"/>
    <mergeCell ref="A141:B141"/>
    <mergeCell ref="A142:B142"/>
    <mergeCell ref="A143:H143"/>
    <mergeCell ref="A150:B150"/>
    <mergeCell ref="A157:B157"/>
    <mergeCell ref="A122:B122"/>
    <mergeCell ref="A123:B123"/>
    <mergeCell ref="A124:H124"/>
    <mergeCell ref="A129:B129"/>
    <mergeCell ref="A138:B138"/>
    <mergeCell ref="A130:A137"/>
    <mergeCell ref="A105:B105"/>
    <mergeCell ref="A106:B106"/>
    <mergeCell ref="A107:H107"/>
    <mergeCell ref="A111:B111"/>
    <mergeCell ref="A119:B119"/>
    <mergeCell ref="A95:B95"/>
    <mergeCell ref="A102:B102"/>
    <mergeCell ref="A96:A101"/>
    <mergeCell ref="A70:B70"/>
    <mergeCell ref="A71:B71"/>
    <mergeCell ref="A72:H72"/>
    <mergeCell ref="A79:B79"/>
    <mergeCell ref="A86:B86"/>
    <mergeCell ref="A73:A78"/>
    <mergeCell ref="A80:A85"/>
    <mergeCell ref="A87:A88"/>
    <mergeCell ref="A92:A94"/>
    <mergeCell ref="A89:B89"/>
    <mergeCell ref="A90:B90"/>
    <mergeCell ref="A91:H91"/>
    <mergeCell ref="A67:B67"/>
    <mergeCell ref="A59:A66"/>
    <mergeCell ref="A33:B33"/>
    <mergeCell ref="A34:B34"/>
    <mergeCell ref="A35:H35"/>
    <mergeCell ref="A40:B40"/>
    <mergeCell ref="A49:B49"/>
    <mergeCell ref="A58:B58"/>
    <mergeCell ref="A11:H11"/>
    <mergeCell ref="D15:F15"/>
    <mergeCell ref="A17:H17"/>
    <mergeCell ref="A21:B21"/>
    <mergeCell ref="A30:B30"/>
    <mergeCell ref="A15:A16"/>
    <mergeCell ref="A18:A20"/>
    <mergeCell ref="A22:A29"/>
    <mergeCell ref="C15:C16"/>
    <mergeCell ref="G15:G16"/>
    <mergeCell ref="H15:H16"/>
  </mergeCells>
  <pageMargins left="0.118110236220472" right="0.118110236220472" top="0.15748031496063" bottom="0.15748031496063" header="0.31496062992126" footer="0.31496062992126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январь</vt:lpstr>
      <vt:lpstr>12-18 лет январь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Server</cp:lastModifiedBy>
  <cp:lastPrinted>2023-12-26T10:04:39Z</cp:lastPrinted>
  <dcterms:created xsi:type="dcterms:W3CDTF">2010-09-29T09:10:00Z</dcterms:created>
  <dcterms:modified xsi:type="dcterms:W3CDTF">2023-12-26T10:04:55Z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AD5418383C624C808BD084B76863EAF2</vt:lpwstr>
  </property>
  <property fmtid="{D5CDD505-2E9C-101B-9397-08002B2CF9AE}" pid="3" name="KSOProductBuildVer">
    <vt:lpwstr>1049-11.2.0.11516</vt:lpwstr>
  </property>
</Properties>
</file>